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ecil\OneDrive\Escritorio\"/>
    </mc:Choice>
  </mc:AlternateContent>
  <bookViews>
    <workbookView xWindow="0" yWindow="0" windowWidth="17256" windowHeight="5772" firstSheet="3" activeTab="9"/>
  </bookViews>
  <sheets>
    <sheet name="ABR" sheetId="1" r:id="rId1"/>
    <sheet name="MAY" sheetId="2" r:id="rId2"/>
    <sheet name="JUL23" sheetId="3" r:id="rId3"/>
    <sheet name="NOV23" sheetId="4" r:id="rId4"/>
    <sheet name="PTMO. JUAN" sheetId="5" r:id="rId5"/>
    <sheet name="PTMO. WALTER" sheetId="6" r:id="rId6"/>
    <sheet name="APOYO CESAR OP" sheetId="7" r:id="rId7"/>
    <sheet name="IGV-ENE" sheetId="8" r:id="rId8"/>
    <sheet name="ENE24" sheetId="9" r:id="rId9"/>
    <sheet name="FEB24" sheetId="10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4" i="10" l="1"/>
  <c r="Q14" i="10"/>
  <c r="O14" i="10"/>
  <c r="N14" i="10"/>
  <c r="H14" i="10" l="1"/>
  <c r="M14" i="10"/>
  <c r="L14" i="10"/>
  <c r="K14" i="10"/>
  <c r="J14" i="10"/>
  <c r="I14" i="10"/>
  <c r="E70" i="10"/>
  <c r="D70" i="10"/>
  <c r="E58" i="10"/>
  <c r="D58" i="10"/>
  <c r="E72" i="10" l="1"/>
  <c r="E73" i="10" s="1"/>
  <c r="D72" i="10"/>
  <c r="E74" i="9"/>
  <c r="E72" i="9"/>
  <c r="D72" i="9"/>
  <c r="E60" i="9"/>
  <c r="D60" i="9"/>
  <c r="D74" i="9" s="1"/>
  <c r="E72" i="8"/>
  <c r="D72" i="8"/>
  <c r="E60" i="8"/>
  <c r="E74" i="8" s="1"/>
  <c r="D60" i="8"/>
  <c r="D74" i="8" s="1"/>
  <c r="E75" i="9" l="1"/>
  <c r="E75" i="8"/>
  <c r="D60" i="7"/>
  <c r="E72" i="7" l="1"/>
  <c r="D72" i="7"/>
  <c r="D74" i="7" s="1"/>
  <c r="E60" i="7"/>
  <c r="E74" i="7" l="1"/>
  <c r="E75" i="7" s="1"/>
  <c r="D49" i="6"/>
  <c r="D46" i="6" l="1"/>
  <c r="E46" i="6"/>
  <c r="E49" i="6" s="1"/>
  <c r="G6" i="6"/>
  <c r="E50" i="6" l="1"/>
  <c r="D44" i="5"/>
  <c r="C44" i="5"/>
  <c r="D32" i="5"/>
  <c r="C32" i="5"/>
  <c r="C46" i="5" s="1"/>
  <c r="M16" i="5"/>
  <c r="L16" i="5"/>
  <c r="K16" i="5"/>
  <c r="J16" i="5"/>
  <c r="I16" i="5"/>
  <c r="H16" i="5"/>
  <c r="D46" i="5" l="1"/>
  <c r="D47" i="5" s="1"/>
  <c r="D44" i="4"/>
  <c r="C44" i="4"/>
  <c r="D32" i="4"/>
  <c r="C32" i="4"/>
  <c r="M16" i="4"/>
  <c r="L16" i="4"/>
  <c r="K16" i="4"/>
  <c r="J16" i="4"/>
  <c r="I16" i="4"/>
  <c r="H16" i="4"/>
  <c r="D46" i="4" l="1"/>
  <c r="C46" i="4"/>
  <c r="D44" i="3"/>
  <c r="C44" i="3"/>
  <c r="E32" i="3"/>
  <c r="E46" i="3" s="1"/>
  <c r="D32" i="3"/>
  <c r="C32" i="3"/>
  <c r="C46" i="3" s="1"/>
  <c r="N16" i="3"/>
  <c r="M16" i="3"/>
  <c r="L16" i="3"/>
  <c r="K16" i="3"/>
  <c r="J16" i="3"/>
  <c r="I16" i="3"/>
  <c r="D46" i="3" l="1"/>
  <c r="E44" i="2"/>
  <c r="E29" i="2"/>
  <c r="D42" i="2" l="1"/>
  <c r="C42" i="2"/>
  <c r="D29" i="2"/>
  <c r="C29" i="2"/>
  <c r="N15" i="2"/>
  <c r="M15" i="2"/>
  <c r="L15" i="2"/>
  <c r="K15" i="2"/>
  <c r="J15" i="2"/>
  <c r="I15" i="2"/>
  <c r="D44" i="2" l="1"/>
  <c r="C44" i="2"/>
  <c r="E44" i="1"/>
  <c r="D42" i="1"/>
  <c r="D29" i="1"/>
  <c r="D44" i="1" s="1"/>
  <c r="H27" i="1"/>
  <c r="C42" i="1" l="1"/>
  <c r="C29" i="1"/>
  <c r="C44" i="1" l="1"/>
  <c r="O14" i="1"/>
  <c r="P14" i="1"/>
  <c r="Q14" i="1"/>
  <c r="R14" i="1"/>
  <c r="N14" i="1"/>
  <c r="M14" i="1"/>
</calcChain>
</file>

<file path=xl/comments1.xml><?xml version="1.0" encoding="utf-8"?>
<comments xmlns="http://schemas.openxmlformats.org/spreadsheetml/2006/main">
  <authors>
    <author>Cecilia Carbajal Ginocchio</author>
  </authors>
  <commentList>
    <comment ref="M3" authorId="0" shapeId="0">
      <text>
        <r>
          <rPr>
            <b/>
            <sz val="9"/>
            <color indexed="81"/>
            <rFont val="Tahoma"/>
            <family val="2"/>
          </rPr>
          <t xml:space="preserve">1° 650
2° 600
3° 550
 al 10%
</t>
        </r>
      </text>
    </comment>
    <comment ref="N3" authorId="0" shapeId="0">
      <text>
        <r>
          <rPr>
            <b/>
            <sz val="9"/>
            <color indexed="81"/>
            <rFont val="Tahoma"/>
            <charset val="1"/>
          </rPr>
          <t xml:space="preserve">s/. 150.00 interes
</t>
        </r>
      </text>
    </comment>
    <comment ref="M4" authorId="0" shapeId="0">
      <text>
        <r>
          <rPr>
            <b/>
            <sz val="9"/>
            <color indexed="81"/>
            <rFont val="Tahoma"/>
            <family val="2"/>
          </rPr>
          <t xml:space="preserve">Préstamo : s/. 2000
1° 550
2° 550
3° 550
4° 550
</t>
        </r>
      </text>
    </comment>
    <comment ref="C36" authorId="0" shapeId="0">
      <text>
        <r>
          <rPr>
            <b/>
            <sz val="9"/>
            <color indexed="81"/>
            <rFont val="Tahoma"/>
            <family val="2"/>
          </rPr>
          <t xml:space="preserve"> Yo: 150
Cecy: 100</t>
        </r>
      </text>
    </comment>
  </commentList>
</comments>
</file>

<file path=xl/comments2.xml><?xml version="1.0" encoding="utf-8"?>
<comments xmlns="http://schemas.openxmlformats.org/spreadsheetml/2006/main">
  <authors>
    <author>Cecilia Carbajal Ginocchio</author>
  </authors>
  <commentList>
    <comment ref="I4" authorId="0" shapeId="0">
      <text>
        <r>
          <rPr>
            <b/>
            <sz val="9"/>
            <color indexed="81"/>
            <rFont val="Tahoma"/>
            <family val="2"/>
          </rPr>
          <t xml:space="preserve">1° 650
2° 600
3° 550
 al 10%
</t>
        </r>
      </text>
    </comment>
    <comment ref="J4" authorId="0" shapeId="0">
      <text>
        <r>
          <rPr>
            <b/>
            <sz val="9"/>
            <color indexed="81"/>
            <rFont val="Tahoma"/>
            <charset val="1"/>
          </rPr>
          <t xml:space="preserve">s/. 150.00 interes
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 xml:space="preserve">Préstamo : s/. 2000
1° 550
2° 550
3° 550
4° 550
</t>
        </r>
      </text>
    </comment>
  </commentList>
</comments>
</file>

<file path=xl/comments3.xml><?xml version="1.0" encoding="utf-8"?>
<comments xmlns="http://schemas.openxmlformats.org/spreadsheetml/2006/main">
  <authors>
    <author>Cecilia Carbajal Ginocchio</author>
  </authors>
  <commentLis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SUELDO: 2683.16
YOYO : 1000
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 xml:space="preserve">1° 650
2° 600
3° 550
 al 10%
</t>
        </r>
      </text>
    </comment>
    <comment ref="J5" authorId="0" shapeId="0">
      <text>
        <r>
          <rPr>
            <b/>
            <sz val="9"/>
            <color indexed="81"/>
            <rFont val="Tahoma"/>
            <charset val="1"/>
          </rPr>
          <t xml:space="preserve">s/. 150.00 interes
</t>
        </r>
      </text>
    </comment>
    <comment ref="D6" authorId="0" shapeId="0">
      <text>
        <r>
          <rPr>
            <b/>
            <sz val="9"/>
            <color indexed="81"/>
            <rFont val="Tahoma"/>
            <charset val="1"/>
          </rPr>
          <t>Cecilia Carbajal Ginocchio:</t>
        </r>
        <r>
          <rPr>
            <sz val="9"/>
            <color indexed="81"/>
            <rFont val="Tahoma"/>
            <charset val="1"/>
          </rPr>
          <t xml:space="preserve">
EXONERADO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 xml:space="preserve">Préstamo : s/. 2000
1° 550
2° 550
3° 550
4° 550
</t>
        </r>
      </text>
    </comment>
  </commentList>
</comments>
</file>

<file path=xl/comments4.xml><?xml version="1.0" encoding="utf-8"?>
<comments xmlns="http://schemas.openxmlformats.org/spreadsheetml/2006/main">
  <authors>
    <author>Cecilia Carbajal Ginocchio</author>
  </authors>
  <commentList>
    <comment ref="I5" authorId="0" shapeId="0">
      <text>
        <r>
          <rPr>
            <b/>
            <sz val="9"/>
            <color indexed="81"/>
            <rFont val="Tahoma"/>
            <charset val="1"/>
          </rPr>
          <t>Interés 10% = s/. 300.00 mensual</t>
        </r>
      </text>
    </comment>
    <comment ref="F8" authorId="0" shapeId="0">
      <text>
        <r>
          <rPr>
            <b/>
            <sz val="9"/>
            <color indexed="81"/>
            <rFont val="Tahoma"/>
            <charset val="1"/>
          </rPr>
          <t>Le devolvi 500</t>
        </r>
      </text>
    </comment>
  </commentList>
</comments>
</file>

<file path=xl/sharedStrings.xml><?xml version="1.0" encoding="utf-8"?>
<sst xmlns="http://schemas.openxmlformats.org/spreadsheetml/2006/main" count="435" uniqueCount="209">
  <si>
    <t>Alquiler Dpto. Villa</t>
  </si>
  <si>
    <t>Mantenimiento Villa</t>
  </si>
  <si>
    <t>Luz Dpto.</t>
  </si>
  <si>
    <t>Cable e internet</t>
  </si>
  <si>
    <t>Agua de mesa 1 x semana = 4</t>
  </si>
  <si>
    <t>Gasolina 100 x semana x 4</t>
  </si>
  <si>
    <t>GASTOS FIJOS</t>
  </si>
  <si>
    <t>Mama medicina</t>
  </si>
  <si>
    <t>Cuota Ciro</t>
  </si>
  <si>
    <t>Mama mensualidad</t>
  </si>
  <si>
    <t>Dpto. Rosanna</t>
  </si>
  <si>
    <t>Maestria Cecy</t>
  </si>
  <si>
    <t>Cel Mario recarga</t>
  </si>
  <si>
    <t>Compras quincena</t>
  </si>
  <si>
    <t>DEUDAS</t>
  </si>
  <si>
    <t>Kaby</t>
  </si>
  <si>
    <t>Rosanna</t>
  </si>
  <si>
    <t>Velasquez</t>
  </si>
  <si>
    <t>Juan</t>
  </si>
  <si>
    <t>Ciro</t>
  </si>
  <si>
    <t xml:space="preserve"> Abril</t>
  </si>
  <si>
    <t xml:space="preserve"> Mayo</t>
  </si>
  <si>
    <t xml:space="preserve"> Junio</t>
  </si>
  <si>
    <t xml:space="preserve"> Julio</t>
  </si>
  <si>
    <t xml:space="preserve"> Agosto</t>
  </si>
  <si>
    <t>Celular</t>
  </si>
  <si>
    <t>Celular nuevo</t>
  </si>
  <si>
    <t>Cucho</t>
  </si>
  <si>
    <t>Koki</t>
  </si>
  <si>
    <t>Quimper</t>
  </si>
  <si>
    <t>Celular Cecy</t>
  </si>
  <si>
    <t>Prestamo Rosanna</t>
  </si>
  <si>
    <t>Cecy</t>
  </si>
  <si>
    <t>Daysi</t>
  </si>
  <si>
    <t>TOTAL GASTOS FIJOS</t>
  </si>
  <si>
    <t xml:space="preserve">TOTAL GENERAL </t>
  </si>
  <si>
    <t>TOTAL DEUDAS ABR</t>
  </si>
  <si>
    <t>Gasolina</t>
  </si>
  <si>
    <t>pago yape</t>
  </si>
  <si>
    <t>pago yape Juan</t>
  </si>
  <si>
    <t>Pago yape a Ciro</t>
  </si>
  <si>
    <t>Transferencia Rosanna</t>
  </si>
  <si>
    <t>Transf. Lily medicina mama y cuota Ciro</t>
  </si>
  <si>
    <t>Yape pelo Cecy</t>
  </si>
  <si>
    <t>Yape Celular a Favio</t>
  </si>
  <si>
    <t>netflix</t>
  </si>
  <si>
    <t>BN</t>
  </si>
  <si>
    <t>Kentucky</t>
  </si>
  <si>
    <t>plaza vea</t>
  </si>
  <si>
    <t>cerveza + cigarro MASS</t>
  </si>
  <si>
    <t>gastos y compras, almuerzo</t>
  </si>
  <si>
    <t>Efectivo</t>
  </si>
  <si>
    <t>prestamo Cecy colegio</t>
  </si>
  <si>
    <t>agua</t>
  </si>
  <si>
    <t>hamburguesa</t>
  </si>
  <si>
    <t>Netflix</t>
  </si>
  <si>
    <t>Ciro prestó 70</t>
  </si>
  <si>
    <t>vicky presto 20</t>
  </si>
  <si>
    <t>Rivera caña cigarros</t>
  </si>
  <si>
    <t>pelo Cecy</t>
  </si>
  <si>
    <t>kentucky</t>
  </si>
  <si>
    <t>cerveza+cigarro MASS</t>
  </si>
  <si>
    <t>gastos compra almuerzo ceviche</t>
  </si>
  <si>
    <t xml:space="preserve">agua de mesa </t>
  </si>
  <si>
    <t>TOTAL DEUDAS MAYO</t>
  </si>
  <si>
    <t>YO</t>
  </si>
  <si>
    <t>Compras Mdo 28/05/23</t>
  </si>
  <si>
    <t>Compras Mackro 28/05/23</t>
  </si>
  <si>
    <t>Mass six pac pilsen</t>
  </si>
  <si>
    <t>mama me prestó dia de la madre</t>
  </si>
  <si>
    <t>Seg. Tarjeta bcp</t>
  </si>
  <si>
    <t>compras metro</t>
  </si>
  <si>
    <t>comison uso ATM</t>
  </si>
  <si>
    <t>consumo</t>
  </si>
  <si>
    <t>consumo platanitos</t>
  </si>
  <si>
    <t>Plaza Vea Chiclayo</t>
  </si>
  <si>
    <t>seg tarjeta</t>
  </si>
  <si>
    <t>viaje a CIX Yamachi</t>
  </si>
  <si>
    <t>agua galletas gaseosa</t>
  </si>
  <si>
    <t>che claudia</t>
  </si>
  <si>
    <t>mercado</t>
  </si>
  <si>
    <t>?</t>
  </si>
  <si>
    <t>taxis antonia</t>
  </si>
  <si>
    <t>SUELDO</t>
  </si>
  <si>
    <t>Prestamo yape Cecy</t>
  </si>
  <si>
    <t>Lily</t>
  </si>
  <si>
    <t>Kaby (prestamo)</t>
  </si>
  <si>
    <t>NOV</t>
  </si>
  <si>
    <t>DIC</t>
  </si>
  <si>
    <t>ENE</t>
  </si>
  <si>
    <t>FEB</t>
  </si>
  <si>
    <t>MAR</t>
  </si>
  <si>
    <t>CMR</t>
  </si>
  <si>
    <t>SALDO SUELDO</t>
  </si>
  <si>
    <t>TOTAL DEUDAS NOV</t>
  </si>
  <si>
    <t>Crnl. LINARES (Prestamo)</t>
  </si>
  <si>
    <t>Potrero</t>
  </si>
  <si>
    <t>Cecy yape pollo 01dic23</t>
  </si>
  <si>
    <t>Pasaje Piura Cix</t>
  </si>
  <si>
    <t>Velasquez (Yoyo)</t>
  </si>
  <si>
    <t>Ciro (me prestó 1500) le devolvi 500</t>
  </si>
  <si>
    <t>Ciro (me volvio a prestar 100, 50, 100)</t>
  </si>
  <si>
    <t>Lily (me prestó taxi aeropuerto) 50</t>
  </si>
  <si>
    <t>Linea claro Cecy</t>
  </si>
  <si>
    <t>PRESTAMO</t>
  </si>
  <si>
    <t xml:space="preserve">GASTOS </t>
  </si>
  <si>
    <t>Cecy compras mdo</t>
  </si>
  <si>
    <t>grifo macarena</t>
  </si>
  <si>
    <t>che</t>
  </si>
  <si>
    <t>alas</t>
  </si>
  <si>
    <t>recsrga</t>
  </si>
  <si>
    <t>2 che</t>
  </si>
  <si>
    <t>gasolina</t>
  </si>
  <si>
    <t>six che</t>
  </si>
  <si>
    <t>SALDO</t>
  </si>
  <si>
    <t>Linares</t>
  </si>
  <si>
    <t>Saga</t>
  </si>
  <si>
    <t>cucho</t>
  </si>
  <si>
    <t>yape</t>
  </si>
  <si>
    <t>ceviche</t>
  </si>
  <si>
    <t>JUAN</t>
  </si>
  <si>
    <t>polvo para el cache</t>
  </si>
  <si>
    <t>FECHA</t>
  </si>
  <si>
    <t>Roly lavado cmta.</t>
  </si>
  <si>
    <t>Chifa</t>
  </si>
  <si>
    <t>Laboratorio</t>
  </si>
  <si>
    <t>Mario menú</t>
  </si>
  <si>
    <t>taxi mario chiclayo</t>
  </si>
  <si>
    <t>Che chiclayo</t>
  </si>
  <si>
    <t>menu cecy mario</t>
  </si>
  <si>
    <t>compras mdo</t>
  </si>
  <si>
    <t>cohetes</t>
  </si>
  <si>
    <t>taxi</t>
  </si>
  <si>
    <t>compras</t>
  </si>
  <si>
    <t>Che chiclayo noche</t>
  </si>
  <si>
    <t>recarga cel mario</t>
  </si>
  <si>
    <t>Lily (mama y Ciro)</t>
  </si>
  <si>
    <t>grifo macararena agua y tabaco</t>
  </si>
  <si>
    <t>compras navidad rglo (Cecy)</t>
  </si>
  <si>
    <t>retiro efectivo cajero Mario</t>
  </si>
  <si>
    <t>BCP</t>
  </si>
  <si>
    <t>Devol. Cecy de transferencia rglo</t>
  </si>
  <si>
    <t>Dev. Cecy</t>
  </si>
  <si>
    <t>Operación</t>
  </si>
  <si>
    <t>adelanto operación</t>
  </si>
  <si>
    <t xml:space="preserve">bfl </t>
  </si>
  <si>
    <t>clinica provid</t>
  </si>
  <si>
    <t>feli</t>
  </si>
  <si>
    <t>biogenetic</t>
  </si>
  <si>
    <t>mercado pa</t>
  </si>
  <si>
    <t>yape cecy</t>
  </si>
  <si>
    <t>yape taxi</t>
  </si>
  <si>
    <t>potrero</t>
  </si>
  <si>
    <t>variadito paneton</t>
  </si>
  <si>
    <t>pollo pio</t>
  </si>
  <si>
    <t>recibo luz diciembre</t>
  </si>
  <si>
    <t>inernet y celular</t>
  </si>
  <si>
    <t>Jorge Zegarra</t>
  </si>
  <si>
    <t>Para pago a Juan 1° cuota</t>
  </si>
  <si>
    <t>corte pelo</t>
  </si>
  <si>
    <t>mantenimiento villa</t>
  </si>
  <si>
    <t>cecy desayuno</t>
  </si>
  <si>
    <t>cecy bruno</t>
  </si>
  <si>
    <t>pago SOAT</t>
  </si>
  <si>
    <t>pasaje a Piura</t>
  </si>
  <si>
    <t>pasaje Cecy a Piura</t>
  </si>
  <si>
    <t>almuerzo mario pedios YA</t>
  </si>
  <si>
    <t>don Limo + propina 107+5</t>
  </si>
  <si>
    <t>maxiahorro compras</t>
  </si>
  <si>
    <t>falabella camila</t>
  </si>
  <si>
    <t>tranf.falabella compras totus</t>
  </si>
  <si>
    <t>devolucion Cecy</t>
  </si>
  <si>
    <t>peajes</t>
  </si>
  <si>
    <t>Crnl. Linares</t>
  </si>
  <si>
    <t>IGV</t>
  </si>
  <si>
    <t>cena</t>
  </si>
  <si>
    <t>discoteca</t>
  </si>
  <si>
    <t>cholita</t>
  </si>
  <si>
    <t>cadena</t>
  </si>
  <si>
    <t>ENERO</t>
  </si>
  <si>
    <t>Alquiler depa</t>
  </si>
  <si>
    <t>luz y agua</t>
  </si>
  <si>
    <t>internet</t>
  </si>
  <si>
    <t>mama medicina</t>
  </si>
  <si>
    <t>24fe=100</t>
  </si>
  <si>
    <t>29ene=250</t>
  </si>
  <si>
    <t>saldo: 450</t>
  </si>
  <si>
    <t>Walter</t>
  </si>
  <si>
    <t>feb</t>
  </si>
  <si>
    <t>mar</t>
  </si>
  <si>
    <t>abr</t>
  </si>
  <si>
    <t>may</t>
  </si>
  <si>
    <t>jun</t>
  </si>
  <si>
    <t>cacho</t>
  </si>
  <si>
    <t>viti</t>
  </si>
  <si>
    <t>menu Cecy</t>
  </si>
  <si>
    <t>taxis</t>
  </si>
  <si>
    <t>etiquetas antonia</t>
  </si>
  <si>
    <t>caldos y chaufa</t>
  </si>
  <si>
    <t>dientes</t>
  </si>
  <si>
    <t>mecanico</t>
  </si>
  <si>
    <t>tinajas</t>
  </si>
  <si>
    <t>balon=150</t>
  </si>
  <si>
    <t>jul</t>
  </si>
  <si>
    <t>ago</t>
  </si>
  <si>
    <t>set</t>
  </si>
  <si>
    <t>oct</t>
  </si>
  <si>
    <t>manguera</t>
  </si>
  <si>
    <t>celular Cecy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</si>
</sst>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indexed="81"/>
      <name val="Tahoma"/>
      <family val="2"/>
    </font>
    <font>
      <sz val="12"/>
      <color rgb="FFFF0000"/>
      <name val="Arial"/>
      <family val="2"/>
    </font>
    <font>
      <b/>
      <sz val="14"/>
      <color theme="1"/>
      <name val="Arial"/>
      <family val="2"/>
    </font>
    <font>
      <b/>
      <sz val="12"/>
      <color rgb="FFFF000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color rgb="FFFF0000"/>
      <name val="Arial"/>
      <family val="2"/>
    </font>
    <font>
      <b/>
      <sz val="14"/>
      <name val="Arial"/>
      <family val="2"/>
    </font>
    <font>
      <b/>
      <sz val="9"/>
      <color indexed="81"/>
      <name val="Tahoma"/>
      <charset val="1"/>
    </font>
    <font>
      <b/>
      <sz val="14"/>
      <color rgb="FF0070C0"/>
      <name val="Calibri"/>
      <family val="2"/>
      <scheme val="minor"/>
    </font>
    <font>
      <sz val="9"/>
      <color indexed="81"/>
      <name val="Tahoma"/>
      <charset val="1"/>
    </font>
    <font>
      <b/>
      <sz val="12"/>
      <color rgb="FF0070C0"/>
      <name val="Arial"/>
      <family val="2"/>
    </font>
    <font>
      <sz val="11"/>
      <color theme="8"/>
      <name val="Calibri"/>
      <family val="2"/>
      <scheme val="minor"/>
    </font>
    <font>
      <sz val="12"/>
      <color theme="8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4" fontId="1" fillId="0" borderId="1" xfId="0" applyNumberFormat="1" applyFont="1" applyBorder="1"/>
    <xf numFmtId="0" fontId="4" fillId="0" borderId="1" xfId="0" applyFont="1" applyBorder="1"/>
    <xf numFmtId="4" fontId="4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Border="1"/>
    <xf numFmtId="0" fontId="1" fillId="0" borderId="1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2" fontId="0" fillId="0" borderId="0" xfId="0" applyNumberFormat="1"/>
    <xf numFmtId="2" fontId="1" fillId="0" borderId="0" xfId="0" applyNumberFormat="1" applyFont="1"/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/>
    <xf numFmtId="2" fontId="1" fillId="0" borderId="0" xfId="0" applyNumberFormat="1" applyFont="1" applyBorder="1" applyAlignment="1">
      <alignment horizontal="center" vertical="center"/>
    </xf>
    <xf numFmtId="2" fontId="1" fillId="0" borderId="0" xfId="0" applyNumberFormat="1" applyFont="1" applyBorder="1"/>
    <xf numFmtId="2" fontId="2" fillId="0" borderId="0" xfId="0" applyNumberFormat="1" applyFont="1" applyBorder="1"/>
    <xf numFmtId="4" fontId="1" fillId="0" borderId="0" xfId="0" applyNumberFormat="1" applyFont="1"/>
    <xf numFmtId="0" fontId="6" fillId="0" borderId="1" xfId="0" applyFont="1" applyBorder="1"/>
    <xf numFmtId="0" fontId="6" fillId="0" borderId="0" xfId="0" applyFont="1" applyBorder="1"/>
    <xf numFmtId="4" fontId="6" fillId="0" borderId="0" xfId="0" applyNumberFormat="1" applyFont="1" applyBorder="1"/>
    <xf numFmtId="0" fontId="1" fillId="0" borderId="0" xfId="0" applyFont="1" applyBorder="1"/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4" fontId="6" fillId="0" borderId="1" xfId="0" applyNumberFormat="1" applyFont="1" applyBorder="1"/>
    <xf numFmtId="0" fontId="5" fillId="0" borderId="1" xfId="0" applyFont="1" applyBorder="1"/>
    <xf numFmtId="2" fontId="5" fillId="0" borderId="1" xfId="0" applyNumberFormat="1" applyFont="1" applyBorder="1"/>
    <xf numFmtId="0" fontId="2" fillId="0" borderId="0" xfId="0" applyFont="1" applyBorder="1"/>
    <xf numFmtId="4" fontId="2" fillId="0" borderId="0" xfId="0" applyNumberFormat="1" applyFont="1" applyBorder="1"/>
    <xf numFmtId="2" fontId="5" fillId="0" borderId="0" xfId="0" applyNumberFormat="1" applyFont="1" applyBorder="1"/>
    <xf numFmtId="4" fontId="7" fillId="0" borderId="1" xfId="0" applyNumberFormat="1" applyFont="1" applyBorder="1"/>
    <xf numFmtId="4" fontId="0" fillId="0" borderId="0" xfId="0" applyNumberFormat="1"/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/>
    <xf numFmtId="4" fontId="5" fillId="0" borderId="0" xfId="0" applyNumberFormat="1" applyFont="1" applyBorder="1"/>
    <xf numFmtId="0" fontId="4" fillId="0" borderId="1" xfId="0" applyFont="1" applyBorder="1" applyAlignment="1">
      <alignment horizontal="center" vertical="center"/>
    </xf>
    <xf numFmtId="2" fontId="2" fillId="0" borderId="1" xfId="0" applyNumberFormat="1" applyFont="1" applyBorder="1"/>
    <xf numFmtId="4" fontId="8" fillId="0" borderId="1" xfId="0" applyNumberFormat="1" applyFont="1" applyBorder="1"/>
    <xf numFmtId="4" fontId="9" fillId="0" borderId="1" xfId="0" applyNumberFormat="1" applyFont="1" applyBorder="1"/>
    <xf numFmtId="4" fontId="8" fillId="0" borderId="0" xfId="0" applyNumberFormat="1" applyFont="1" applyBorder="1"/>
    <xf numFmtId="4" fontId="10" fillId="0" borderId="1" xfId="0" applyNumberFormat="1" applyFont="1" applyBorder="1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0" fillId="0" borderId="0" xfId="0" applyNumberFormat="1" applyBorder="1"/>
    <xf numFmtId="0" fontId="14" fillId="0" borderId="4" xfId="0" applyFont="1" applyBorder="1"/>
    <xf numFmtId="0" fontId="12" fillId="0" borderId="0" xfId="0" applyFont="1" applyBorder="1" applyAlignment="1"/>
    <xf numFmtId="0" fontId="12" fillId="0" borderId="6" xfId="0" applyFont="1" applyBorder="1" applyAlignment="1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12" fillId="0" borderId="6" xfId="0" applyNumberFormat="1" applyFont="1" applyBorder="1" applyAlignment="1"/>
    <xf numFmtId="0" fontId="2" fillId="0" borderId="3" xfId="0" applyFont="1" applyBorder="1"/>
    <xf numFmtId="0" fontId="1" fillId="0" borderId="3" xfId="0" applyFont="1" applyBorder="1"/>
    <xf numFmtId="0" fontId="5" fillId="0" borderId="3" xfId="0" applyFont="1" applyBorder="1"/>
    <xf numFmtId="0" fontId="0" fillId="0" borderId="1" xfId="0" applyBorder="1"/>
    <xf numFmtId="15" fontId="0" fillId="0" borderId="1" xfId="0" applyNumberFormat="1" applyBorder="1"/>
    <xf numFmtId="16" fontId="0" fillId="0" borderId="1" xfId="0" applyNumberFormat="1" applyBorder="1"/>
    <xf numFmtId="2" fontId="1" fillId="0" borderId="0" xfId="0" applyNumberFormat="1" applyFont="1" applyAlignment="1">
      <alignment horizontal="center" vertical="center"/>
    </xf>
    <xf numFmtId="4" fontId="1" fillId="0" borderId="6" xfId="0" applyNumberFormat="1" applyFont="1" applyBorder="1"/>
    <xf numFmtId="0" fontId="2" fillId="0" borderId="1" xfId="0" applyFont="1" applyBorder="1" applyAlignment="1">
      <alignment horizontal="center" vertical="center"/>
    </xf>
    <xf numFmtId="0" fontId="0" fillId="0" borderId="0" xfId="0" applyFont="1"/>
    <xf numFmtId="15" fontId="0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16" fontId="15" fillId="0" borderId="1" xfId="0" applyNumberFormat="1" applyFont="1" applyBorder="1"/>
    <xf numFmtId="0" fontId="16" fillId="0" borderId="1" xfId="0" applyFont="1" applyBorder="1"/>
    <xf numFmtId="4" fontId="16" fillId="0" borderId="1" xfId="0" applyNumberFormat="1" applyFont="1" applyBorder="1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7" fontId="14" fillId="0" borderId="4" xfId="0" applyNumberFormat="1" applyFont="1" applyBorder="1"/>
    <xf numFmtId="0" fontId="6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2" fillId="0" borderId="8" xfId="0" applyNumberFormat="1" applyFont="1" applyBorder="1" applyAlignment="1">
      <alignment horizontal="center"/>
    </xf>
    <xf numFmtId="4" fontId="2" fillId="0" borderId="9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W47"/>
  <sheetViews>
    <sheetView workbookViewId="0">
      <selection activeCell="AD21" sqref="AC21:AD21"/>
    </sheetView>
  </sheetViews>
  <sheetFormatPr baseColWidth="10" defaultRowHeight="15" x14ac:dyDescent="0.3"/>
  <cols>
    <col min="2" max="2" width="34.21875" customWidth="1"/>
    <col min="3" max="4" width="14.21875" customWidth="1"/>
    <col min="5" max="5" width="11.5546875" style="14"/>
    <col min="6" max="6" width="11.5546875" style="14" hidden="1" customWidth="1"/>
    <col min="7" max="7" width="40.6640625" style="14" hidden="1" customWidth="1"/>
    <col min="8" max="8" width="12.44140625" style="35" hidden="1" customWidth="1"/>
    <col min="9" max="9" width="11.5546875" style="14" hidden="1" customWidth="1"/>
    <col min="10" max="11" width="11.5546875" hidden="1" customWidth="1"/>
    <col min="12" max="12" width="6.21875" hidden="1" customWidth="1"/>
    <col min="13" max="13" width="11.5546875" hidden="1" customWidth="1"/>
    <col min="14" max="16" width="11.5546875" style="2" hidden="1" customWidth="1"/>
    <col min="17" max="20" width="11.5546875" hidden="1" customWidth="1"/>
    <col min="21" max="21" width="11" hidden="1" customWidth="1"/>
    <col min="22" max="23" width="11.5546875" hidden="1" customWidth="1"/>
    <col min="24" max="25" width="0" hidden="1" customWidth="1"/>
  </cols>
  <sheetData>
    <row r="2" spans="2:22" ht="22.2" customHeight="1" x14ac:dyDescent="0.3">
      <c r="B2" s="82" t="s">
        <v>6</v>
      </c>
      <c r="C2" s="83"/>
      <c r="D2" s="13"/>
      <c r="E2" s="16" t="s">
        <v>32</v>
      </c>
      <c r="F2" s="18"/>
      <c r="G2" s="18"/>
      <c r="H2" s="36"/>
      <c r="I2" s="18"/>
      <c r="J2" s="1"/>
      <c r="K2" s="84" t="s">
        <v>14</v>
      </c>
      <c r="L2" s="84"/>
      <c r="M2" s="84"/>
      <c r="N2" s="3" t="s">
        <v>20</v>
      </c>
      <c r="O2" s="3" t="s">
        <v>21</v>
      </c>
      <c r="P2" s="3" t="s">
        <v>22</v>
      </c>
      <c r="Q2" s="3" t="s">
        <v>23</v>
      </c>
      <c r="R2" s="3" t="s">
        <v>24</v>
      </c>
      <c r="S2" s="1"/>
      <c r="T2" s="1"/>
      <c r="U2" s="1"/>
      <c r="V2" s="1"/>
    </row>
    <row r="3" spans="2:22" ht="15.6" x14ac:dyDescent="0.3">
      <c r="B3" s="4" t="s">
        <v>0</v>
      </c>
      <c r="C3" s="34">
        <v>277</v>
      </c>
      <c r="D3" s="9">
        <v>275</v>
      </c>
      <c r="E3" s="17"/>
      <c r="F3" s="19"/>
      <c r="G3" s="19" t="s">
        <v>37</v>
      </c>
      <c r="H3" s="37">
        <v>240</v>
      </c>
      <c r="I3" s="19"/>
      <c r="J3" s="1"/>
      <c r="K3" s="81" t="s">
        <v>15</v>
      </c>
      <c r="L3" s="81"/>
      <c r="M3" s="4">
        <v>1500</v>
      </c>
      <c r="N3" s="5">
        <v>650</v>
      </c>
      <c r="O3" s="5">
        <v>600</v>
      </c>
      <c r="P3" s="5">
        <v>550</v>
      </c>
      <c r="Q3" s="4"/>
      <c r="R3" s="4"/>
      <c r="S3" s="1"/>
      <c r="T3" s="1"/>
      <c r="U3" s="1"/>
      <c r="V3" s="1"/>
    </row>
    <row r="4" spans="2:22" ht="15.6" x14ac:dyDescent="0.3">
      <c r="B4" s="4" t="s">
        <v>1</v>
      </c>
      <c r="C4" s="34"/>
      <c r="D4" s="9"/>
      <c r="E4" s="17">
        <v>119</v>
      </c>
      <c r="F4" s="19"/>
      <c r="G4" s="19" t="s">
        <v>38</v>
      </c>
      <c r="H4" s="37">
        <v>30</v>
      </c>
      <c r="I4" s="19"/>
      <c r="J4" s="1"/>
      <c r="K4" s="81" t="s">
        <v>16</v>
      </c>
      <c r="L4" s="81"/>
      <c r="M4" s="4">
        <v>1500</v>
      </c>
      <c r="N4" s="39">
        <v>550</v>
      </c>
      <c r="O4" s="5">
        <v>550</v>
      </c>
      <c r="P4" s="5">
        <v>550</v>
      </c>
      <c r="Q4" s="4"/>
      <c r="R4" s="4"/>
      <c r="S4" s="1"/>
      <c r="T4" s="1"/>
      <c r="U4" s="1"/>
      <c r="V4" s="1"/>
    </row>
    <row r="5" spans="2:22" ht="15.6" x14ac:dyDescent="0.3">
      <c r="B5" s="4" t="s">
        <v>2</v>
      </c>
      <c r="C5" s="34"/>
      <c r="D5" s="9"/>
      <c r="E5" s="17">
        <v>150</v>
      </c>
      <c r="F5" s="19"/>
      <c r="G5" s="19" t="s">
        <v>39</v>
      </c>
      <c r="H5" s="37">
        <v>250</v>
      </c>
      <c r="I5" s="19"/>
      <c r="J5" s="1"/>
      <c r="K5" s="81" t="s">
        <v>17</v>
      </c>
      <c r="L5" s="81"/>
      <c r="M5" s="4">
        <v>1000</v>
      </c>
      <c r="N5" s="39">
        <v>500</v>
      </c>
      <c r="O5" s="5">
        <v>500</v>
      </c>
      <c r="P5" s="5"/>
      <c r="Q5" s="4"/>
      <c r="R5" s="4"/>
      <c r="S5" s="1"/>
      <c r="T5" s="1"/>
      <c r="U5" s="1"/>
      <c r="V5" s="1"/>
    </row>
    <row r="6" spans="2:22" ht="15.6" x14ac:dyDescent="0.3">
      <c r="B6" s="4" t="s">
        <v>3</v>
      </c>
      <c r="C6" s="34"/>
      <c r="D6" s="9"/>
      <c r="E6" s="17">
        <v>82.51</v>
      </c>
      <c r="F6" s="19"/>
      <c r="G6" s="19" t="s">
        <v>40</v>
      </c>
      <c r="H6" s="37">
        <v>150</v>
      </c>
      <c r="I6" s="19"/>
      <c r="J6" s="1"/>
      <c r="K6" s="81" t="s">
        <v>18</v>
      </c>
      <c r="L6" s="81"/>
      <c r="M6" s="4">
        <v>500</v>
      </c>
      <c r="N6" s="39">
        <v>250</v>
      </c>
      <c r="O6" s="5">
        <v>250</v>
      </c>
      <c r="P6" s="5"/>
      <c r="Q6" s="4"/>
      <c r="R6" s="4"/>
      <c r="S6" s="1"/>
      <c r="T6" s="1"/>
      <c r="U6" s="1"/>
      <c r="V6" s="1"/>
    </row>
    <row r="7" spans="2:22" ht="15.6" x14ac:dyDescent="0.3">
      <c r="B7" s="4" t="s">
        <v>38</v>
      </c>
      <c r="C7" s="34"/>
      <c r="D7" s="9">
        <v>30</v>
      </c>
      <c r="E7" s="17"/>
      <c r="F7" s="19"/>
      <c r="G7" s="19" t="s">
        <v>41</v>
      </c>
      <c r="H7" s="37">
        <v>1011</v>
      </c>
      <c r="I7" s="19"/>
      <c r="J7" s="1"/>
      <c r="K7" s="81" t="s">
        <v>19</v>
      </c>
      <c r="L7" s="81"/>
      <c r="M7" s="4">
        <v>150</v>
      </c>
      <c r="N7" s="39">
        <v>150</v>
      </c>
      <c r="O7" s="5"/>
      <c r="P7" s="5"/>
      <c r="Q7" s="4"/>
      <c r="R7" s="4"/>
      <c r="S7" s="1"/>
      <c r="T7" s="1"/>
      <c r="U7" s="1"/>
      <c r="V7" s="1"/>
    </row>
    <row r="8" spans="2:22" ht="15.6" x14ac:dyDescent="0.3">
      <c r="B8" s="4" t="s">
        <v>4</v>
      </c>
      <c r="C8" s="34">
        <v>24</v>
      </c>
      <c r="D8" s="9">
        <v>8</v>
      </c>
      <c r="E8" s="17"/>
      <c r="F8" s="19"/>
      <c r="G8" s="19" t="s">
        <v>42</v>
      </c>
      <c r="H8" s="37">
        <v>500</v>
      </c>
      <c r="I8" s="19"/>
      <c r="J8" s="1"/>
      <c r="K8" s="81" t="s">
        <v>25</v>
      </c>
      <c r="L8" s="81"/>
      <c r="M8" s="4">
        <v>1500</v>
      </c>
      <c r="N8" s="39">
        <v>250</v>
      </c>
      <c r="O8" s="5">
        <v>300</v>
      </c>
      <c r="P8" s="5">
        <v>300</v>
      </c>
      <c r="Q8" s="5">
        <v>300</v>
      </c>
      <c r="R8" s="5">
        <v>300</v>
      </c>
      <c r="S8" s="1"/>
      <c r="T8" s="1"/>
      <c r="U8" s="1"/>
      <c r="V8" s="1"/>
    </row>
    <row r="9" spans="2:22" ht="15.6" x14ac:dyDescent="0.3">
      <c r="B9" s="4" t="s">
        <v>5</v>
      </c>
      <c r="C9" s="34">
        <v>400</v>
      </c>
      <c r="D9" s="9">
        <v>240</v>
      </c>
      <c r="E9" s="17"/>
      <c r="F9" s="19"/>
      <c r="G9" s="19" t="s">
        <v>43</v>
      </c>
      <c r="H9" s="37">
        <v>15</v>
      </c>
      <c r="I9" s="19"/>
      <c r="J9" s="1"/>
      <c r="K9" s="81" t="s">
        <v>27</v>
      </c>
      <c r="L9" s="81"/>
      <c r="M9" s="4">
        <v>400</v>
      </c>
      <c r="N9" s="39">
        <v>150</v>
      </c>
      <c r="O9" s="5"/>
      <c r="P9" s="5"/>
      <c r="Q9" s="4"/>
      <c r="R9" s="4"/>
      <c r="S9" s="1"/>
      <c r="T9" s="1"/>
      <c r="U9" s="21"/>
      <c r="V9" s="1"/>
    </row>
    <row r="10" spans="2:22" ht="15.6" x14ac:dyDescent="0.3">
      <c r="B10" s="4" t="s">
        <v>11</v>
      </c>
      <c r="C10" s="34">
        <v>250</v>
      </c>
      <c r="D10" s="9">
        <v>250</v>
      </c>
      <c r="E10" s="17"/>
      <c r="F10" s="19"/>
      <c r="G10" s="19" t="s">
        <v>44</v>
      </c>
      <c r="H10" s="37">
        <v>250</v>
      </c>
      <c r="I10" s="19"/>
      <c r="J10" s="1"/>
      <c r="K10" s="12"/>
      <c r="L10" s="12"/>
      <c r="M10" s="4"/>
      <c r="N10" s="5"/>
      <c r="O10" s="5"/>
      <c r="P10" s="5"/>
      <c r="Q10" s="4"/>
      <c r="R10" s="4"/>
      <c r="S10" s="1"/>
      <c r="T10" s="1"/>
      <c r="U10" s="1"/>
      <c r="V10" s="1"/>
    </row>
    <row r="11" spans="2:22" ht="15.6" x14ac:dyDescent="0.3">
      <c r="B11" s="4" t="s">
        <v>55</v>
      </c>
      <c r="C11" s="34">
        <v>34.9</v>
      </c>
      <c r="D11" s="9">
        <v>34.9</v>
      </c>
      <c r="E11" s="17"/>
      <c r="F11" s="19"/>
      <c r="G11" s="19" t="s">
        <v>45</v>
      </c>
      <c r="H11" s="37">
        <v>34.9</v>
      </c>
      <c r="I11" s="19"/>
      <c r="J11" s="1"/>
      <c r="K11" s="81" t="s">
        <v>28</v>
      </c>
      <c r="L11" s="81"/>
      <c r="M11" s="4">
        <v>100</v>
      </c>
      <c r="N11" s="5"/>
      <c r="O11" s="5"/>
      <c r="P11" s="5"/>
      <c r="Q11" s="4"/>
      <c r="R11" s="4"/>
      <c r="S11" s="1"/>
      <c r="T11" s="1"/>
      <c r="U11" s="1"/>
      <c r="V11" s="1"/>
    </row>
    <row r="12" spans="2:22" ht="15.6" x14ac:dyDescent="0.3">
      <c r="B12" s="4" t="s">
        <v>12</v>
      </c>
      <c r="C12" s="34">
        <v>30</v>
      </c>
      <c r="D12" s="9">
        <v>10</v>
      </c>
      <c r="E12" s="17"/>
      <c r="F12" s="19"/>
      <c r="G12" s="19" t="s">
        <v>46</v>
      </c>
      <c r="H12" s="37"/>
      <c r="I12" s="19"/>
      <c r="J12" s="1"/>
      <c r="K12" s="81" t="s">
        <v>29</v>
      </c>
      <c r="L12" s="81"/>
      <c r="M12" s="4"/>
      <c r="N12" s="5"/>
      <c r="O12" s="5"/>
      <c r="P12" s="5"/>
      <c r="Q12" s="4"/>
      <c r="R12" s="4"/>
      <c r="S12" s="1"/>
      <c r="T12" s="1"/>
      <c r="U12" s="1"/>
      <c r="V12" s="1"/>
    </row>
    <row r="13" spans="2:22" ht="15.6" x14ac:dyDescent="0.3">
      <c r="B13" s="4" t="s">
        <v>7</v>
      </c>
      <c r="C13" s="34">
        <v>350</v>
      </c>
      <c r="D13" s="9">
        <v>350</v>
      </c>
      <c r="E13" s="17"/>
      <c r="F13" s="19"/>
      <c r="G13" s="19" t="s">
        <v>47</v>
      </c>
      <c r="H13" s="37">
        <v>54.8</v>
      </c>
      <c r="I13" s="19"/>
      <c r="J13" s="1"/>
      <c r="K13" s="81"/>
      <c r="L13" s="81"/>
      <c r="M13" s="4"/>
      <c r="N13" s="5"/>
      <c r="O13" s="5"/>
      <c r="P13" s="5"/>
      <c r="Q13" s="4"/>
      <c r="R13" s="4"/>
      <c r="S13" s="1"/>
      <c r="T13" s="1"/>
      <c r="U13" s="1"/>
      <c r="V13" s="1"/>
    </row>
    <row r="14" spans="2:22" ht="15.6" x14ac:dyDescent="0.3">
      <c r="B14" s="4" t="s">
        <v>8</v>
      </c>
      <c r="C14" s="34">
        <v>150</v>
      </c>
      <c r="D14" s="9">
        <v>150</v>
      </c>
      <c r="E14" s="17"/>
      <c r="F14" s="19"/>
      <c r="G14" s="19" t="s">
        <v>48</v>
      </c>
      <c r="H14" s="37">
        <v>24.65</v>
      </c>
      <c r="I14" s="19"/>
      <c r="J14" s="1"/>
      <c r="K14" s="81"/>
      <c r="L14" s="81"/>
      <c r="M14" s="6">
        <f t="shared" ref="M14:R14" si="0">SUM(M3:M13)</f>
        <v>6650</v>
      </c>
      <c r="N14" s="3">
        <f t="shared" si="0"/>
        <v>2500</v>
      </c>
      <c r="O14" s="3">
        <f t="shared" si="0"/>
        <v>2200</v>
      </c>
      <c r="P14" s="3">
        <f t="shared" si="0"/>
        <v>1400</v>
      </c>
      <c r="Q14" s="3">
        <f t="shared" si="0"/>
        <v>300</v>
      </c>
      <c r="R14" s="3">
        <f t="shared" si="0"/>
        <v>300</v>
      </c>
      <c r="S14" s="1"/>
      <c r="T14" s="1"/>
      <c r="U14" s="1"/>
      <c r="V14" s="1"/>
    </row>
    <row r="15" spans="2:22" ht="15.6" x14ac:dyDescent="0.3">
      <c r="B15" s="4" t="s">
        <v>9</v>
      </c>
      <c r="C15" s="34">
        <v>200</v>
      </c>
      <c r="D15" s="9">
        <v>200</v>
      </c>
      <c r="E15" s="17"/>
      <c r="F15" s="19"/>
      <c r="G15" s="19" t="s">
        <v>49</v>
      </c>
      <c r="H15" s="37">
        <v>82.2</v>
      </c>
      <c r="I15" s="19"/>
      <c r="J15" s="1"/>
      <c r="K15" s="1"/>
      <c r="L15" s="1"/>
      <c r="M15" s="1"/>
      <c r="Q15" s="1"/>
      <c r="R15" s="1"/>
      <c r="S15" s="1"/>
      <c r="T15" s="1"/>
      <c r="U15" s="1"/>
      <c r="V15" s="1"/>
    </row>
    <row r="16" spans="2:22" ht="15.6" x14ac:dyDescent="0.3">
      <c r="B16" s="4" t="s">
        <v>10</v>
      </c>
      <c r="C16" s="34">
        <v>400</v>
      </c>
      <c r="D16" s="9">
        <v>400</v>
      </c>
      <c r="E16" s="17"/>
      <c r="F16" s="19"/>
      <c r="G16" s="19" t="s">
        <v>50</v>
      </c>
      <c r="H16" s="37">
        <v>279.10000000000002</v>
      </c>
      <c r="I16" s="19"/>
      <c r="J16" s="1"/>
      <c r="K16" s="1"/>
      <c r="L16" s="1"/>
      <c r="M16" s="1"/>
      <c r="Q16" s="1"/>
      <c r="R16" s="1"/>
      <c r="S16" s="1"/>
      <c r="T16" s="1"/>
      <c r="U16" s="1"/>
      <c r="V16" s="1"/>
    </row>
    <row r="17" spans="2:22" ht="15.6" x14ac:dyDescent="0.3">
      <c r="B17" s="4" t="s">
        <v>13</v>
      </c>
      <c r="C17" s="34">
        <v>300</v>
      </c>
      <c r="D17" s="9">
        <v>174</v>
      </c>
      <c r="E17" s="17"/>
      <c r="F17" s="19"/>
      <c r="G17" s="19" t="s">
        <v>51</v>
      </c>
      <c r="H17" s="37"/>
      <c r="I17" s="19"/>
      <c r="J17" s="1"/>
      <c r="K17" s="1"/>
      <c r="L17" s="1"/>
      <c r="M17" s="1"/>
      <c r="Q17" s="1"/>
      <c r="R17" s="1"/>
      <c r="S17" s="1"/>
      <c r="T17" s="1"/>
      <c r="U17" s="1"/>
      <c r="V17" s="1"/>
    </row>
    <row r="18" spans="2:22" ht="15.6" x14ac:dyDescent="0.3">
      <c r="B18" s="4" t="s">
        <v>30</v>
      </c>
      <c r="C18" s="7"/>
      <c r="D18" s="9"/>
      <c r="E18" s="17">
        <v>51.9</v>
      </c>
      <c r="F18" s="19"/>
      <c r="G18" s="19" t="s">
        <v>52</v>
      </c>
      <c r="H18" s="37">
        <v>50</v>
      </c>
      <c r="I18" s="19"/>
      <c r="J18" s="1"/>
      <c r="K18" s="1"/>
      <c r="L18" s="1"/>
      <c r="M18" s="1"/>
      <c r="Q18" s="1"/>
      <c r="R18" s="1"/>
      <c r="S18" s="1"/>
      <c r="T18" s="1"/>
      <c r="U18" s="1"/>
      <c r="V18" s="1"/>
    </row>
    <row r="19" spans="2:22" ht="15.6" x14ac:dyDescent="0.3">
      <c r="B19" s="4" t="s">
        <v>33</v>
      </c>
      <c r="C19" s="7"/>
      <c r="D19" s="9"/>
      <c r="E19" s="17">
        <v>30</v>
      </c>
      <c r="F19" s="19"/>
      <c r="G19" s="19" t="s">
        <v>53</v>
      </c>
      <c r="H19" s="37">
        <v>8</v>
      </c>
      <c r="I19" s="19"/>
      <c r="J19" s="1"/>
      <c r="K19" s="1"/>
      <c r="L19" s="1"/>
      <c r="M19" s="1"/>
      <c r="Q19" s="1"/>
      <c r="R19" s="1"/>
      <c r="S19" s="1"/>
      <c r="T19" s="1"/>
      <c r="U19" s="1"/>
      <c r="V19" s="1"/>
    </row>
    <row r="20" spans="2:22" s="26" customFormat="1" ht="15.6" x14ac:dyDescent="0.3">
      <c r="B20" s="4" t="s">
        <v>59</v>
      </c>
      <c r="C20" s="34">
        <v>15</v>
      </c>
      <c r="D20" s="9">
        <v>15</v>
      </c>
      <c r="E20" s="17"/>
      <c r="F20" s="19"/>
      <c r="G20" s="19" t="s">
        <v>54</v>
      </c>
      <c r="H20" s="37">
        <v>8</v>
      </c>
      <c r="I20" s="19"/>
      <c r="J20" s="25"/>
      <c r="K20" s="25"/>
      <c r="L20" s="25"/>
      <c r="M20" s="25"/>
      <c r="N20" s="27"/>
      <c r="O20" s="27"/>
      <c r="P20" s="27"/>
      <c r="Q20" s="25"/>
      <c r="R20" s="25"/>
      <c r="S20" s="25"/>
      <c r="T20" s="25"/>
      <c r="U20" s="25"/>
      <c r="V20" s="25"/>
    </row>
    <row r="21" spans="2:22" ht="15.6" x14ac:dyDescent="0.3">
      <c r="B21" s="4" t="s">
        <v>60</v>
      </c>
      <c r="C21" s="34">
        <v>54.8</v>
      </c>
      <c r="D21" s="9">
        <v>54.8</v>
      </c>
      <c r="E21" s="17"/>
      <c r="F21" s="19"/>
      <c r="I21" s="19"/>
      <c r="J21" s="1"/>
      <c r="K21" s="1"/>
      <c r="L21" s="1"/>
      <c r="M21" s="1"/>
      <c r="Q21" s="1"/>
      <c r="R21" s="1"/>
      <c r="S21" s="1"/>
      <c r="T21" s="1"/>
      <c r="U21" s="1"/>
      <c r="V21" s="1"/>
    </row>
    <row r="22" spans="2:22" ht="15.6" x14ac:dyDescent="0.3">
      <c r="B22" s="4" t="s">
        <v>48</v>
      </c>
      <c r="C22" s="34">
        <v>24.65</v>
      </c>
      <c r="D22" s="9">
        <v>24.65</v>
      </c>
      <c r="E22" s="17"/>
      <c r="F22" s="19"/>
      <c r="I22" s="19"/>
      <c r="J22" s="1"/>
      <c r="K22" s="1"/>
      <c r="L22" s="1"/>
      <c r="M22" s="1"/>
      <c r="Q22" s="1"/>
      <c r="R22" s="1"/>
      <c r="S22" s="1"/>
      <c r="T22" s="1"/>
      <c r="U22" s="1"/>
      <c r="V22" s="1"/>
    </row>
    <row r="23" spans="2:22" ht="15.6" x14ac:dyDescent="0.3">
      <c r="B23" s="4" t="s">
        <v>61</v>
      </c>
      <c r="C23" s="34">
        <v>82.2</v>
      </c>
      <c r="D23" s="9">
        <v>82.2</v>
      </c>
      <c r="E23" s="17"/>
      <c r="F23" s="19"/>
      <c r="G23" s="19"/>
      <c r="H23" s="37"/>
      <c r="I23" s="19"/>
      <c r="J23" s="1"/>
      <c r="K23" s="1"/>
      <c r="L23" s="1"/>
      <c r="M23" s="1"/>
      <c r="S23" s="1"/>
      <c r="T23" s="1"/>
      <c r="U23" s="1"/>
      <c r="V23" s="1"/>
    </row>
    <row r="24" spans="2:22" ht="15.6" x14ac:dyDescent="0.3">
      <c r="B24" s="4" t="s">
        <v>62</v>
      </c>
      <c r="C24" s="34">
        <v>279.10000000000002</v>
      </c>
      <c r="D24" s="9">
        <v>279.10000000000002</v>
      </c>
      <c r="E24" s="17"/>
      <c r="F24" s="19"/>
      <c r="G24" s="19"/>
      <c r="H24" s="37"/>
      <c r="I24" s="19"/>
      <c r="J24" s="21"/>
      <c r="K24" s="1"/>
      <c r="L24" s="1"/>
      <c r="M24" s="1"/>
      <c r="S24" s="1"/>
      <c r="T24" s="1"/>
      <c r="U24" s="1"/>
      <c r="V24" s="1"/>
    </row>
    <row r="25" spans="2:22" ht="15.6" x14ac:dyDescent="0.3">
      <c r="B25" s="4" t="s">
        <v>63</v>
      </c>
      <c r="C25" s="34"/>
      <c r="D25" s="9">
        <v>8</v>
      </c>
      <c r="E25" s="17"/>
      <c r="F25" s="19"/>
      <c r="G25" s="19"/>
      <c r="H25" s="37"/>
      <c r="I25" s="19"/>
      <c r="J25" s="1"/>
      <c r="S25" s="1"/>
      <c r="T25" s="1"/>
      <c r="U25" s="1"/>
      <c r="V25" s="1"/>
    </row>
    <row r="26" spans="2:22" ht="15.6" x14ac:dyDescent="0.3">
      <c r="B26" s="4" t="s">
        <v>54</v>
      </c>
      <c r="C26" s="34"/>
      <c r="D26" s="9">
        <v>8</v>
      </c>
      <c r="E26" s="17"/>
      <c r="F26" s="19"/>
      <c r="G26" s="19"/>
      <c r="H26" s="37"/>
      <c r="I26" s="19"/>
      <c r="J26" s="1"/>
      <c r="S26" s="1"/>
      <c r="T26" s="1"/>
      <c r="U26" s="1"/>
      <c r="V26" s="1"/>
    </row>
    <row r="27" spans="2:22" ht="17.399999999999999" x14ac:dyDescent="0.3">
      <c r="B27" s="4"/>
      <c r="C27" s="7"/>
      <c r="D27" s="9"/>
      <c r="E27" s="17"/>
      <c r="F27" s="19"/>
      <c r="G27" s="19"/>
      <c r="H27" s="38">
        <f>SUM(H3:H26)</f>
        <v>2987.65</v>
      </c>
      <c r="I27" s="19"/>
      <c r="J27" s="1"/>
      <c r="S27" s="1"/>
      <c r="T27" s="1"/>
      <c r="U27" s="1"/>
      <c r="V27" s="1"/>
    </row>
    <row r="28" spans="2:22" ht="15.6" x14ac:dyDescent="0.3">
      <c r="B28" s="4"/>
      <c r="C28" s="7"/>
      <c r="D28" s="9"/>
      <c r="E28" s="17"/>
      <c r="F28" s="19"/>
      <c r="G28" s="19"/>
      <c r="H28" s="37"/>
      <c r="I28" s="19"/>
      <c r="J28" s="1"/>
      <c r="S28" s="1"/>
      <c r="T28" s="1"/>
      <c r="U28" s="1"/>
      <c r="V28" s="1"/>
    </row>
    <row r="29" spans="2:22" ht="15.6" x14ac:dyDescent="0.3">
      <c r="B29" s="11" t="s">
        <v>34</v>
      </c>
      <c r="C29" s="10">
        <f>SUM(C3:C28)</f>
        <v>2871.65</v>
      </c>
      <c r="D29" s="28">
        <f>SUM(D3:D28)</f>
        <v>2593.65</v>
      </c>
      <c r="E29" s="40"/>
      <c r="F29" s="19"/>
      <c r="G29" s="19"/>
      <c r="H29" s="37"/>
      <c r="I29" s="19"/>
      <c r="J29" s="1"/>
      <c r="S29" s="1"/>
      <c r="T29" s="1"/>
      <c r="U29" s="1"/>
      <c r="V29" s="1"/>
    </row>
    <row r="30" spans="2:22" s="26" customFormat="1" ht="15.6" x14ac:dyDescent="0.3">
      <c r="B30" s="31"/>
      <c r="C30" s="32"/>
      <c r="D30" s="32"/>
      <c r="E30" s="19"/>
      <c r="F30" s="19"/>
      <c r="G30" s="19"/>
      <c r="H30" s="37"/>
      <c r="I30" s="19"/>
      <c r="J30" s="25"/>
      <c r="N30" s="27"/>
      <c r="O30" s="27"/>
      <c r="P30" s="27"/>
      <c r="S30" s="25"/>
      <c r="T30" s="25"/>
      <c r="U30" s="25"/>
      <c r="V30" s="25"/>
    </row>
    <row r="31" spans="2:22" ht="17.399999999999999" x14ac:dyDescent="0.3">
      <c r="B31" s="3" t="s">
        <v>14</v>
      </c>
      <c r="C31" s="7"/>
      <c r="D31" s="7"/>
      <c r="E31" s="17"/>
      <c r="F31" s="33"/>
      <c r="G31" s="19"/>
      <c r="H31" s="37"/>
      <c r="I31" s="20"/>
      <c r="J31" s="1"/>
      <c r="S31" s="1"/>
      <c r="T31" s="1"/>
      <c r="U31" s="1"/>
      <c r="V31" s="1"/>
    </row>
    <row r="32" spans="2:22" ht="15.6" x14ac:dyDescent="0.3">
      <c r="B32" s="8" t="s">
        <v>26</v>
      </c>
      <c r="C32" s="34">
        <v>250</v>
      </c>
      <c r="D32" s="9">
        <v>250</v>
      </c>
      <c r="E32" s="17"/>
      <c r="F32" s="15"/>
      <c r="G32" s="19"/>
      <c r="H32" s="37"/>
      <c r="I32" s="15"/>
      <c r="J32" s="1"/>
      <c r="S32" s="1"/>
      <c r="T32" s="1"/>
      <c r="U32" s="1"/>
      <c r="V32" s="1"/>
    </row>
    <row r="33" spans="2:22" ht="15.6" x14ac:dyDescent="0.3">
      <c r="B33" s="8" t="s">
        <v>15</v>
      </c>
      <c r="C33" s="34">
        <v>650</v>
      </c>
      <c r="D33" s="28">
        <v>150</v>
      </c>
      <c r="E33" s="17"/>
      <c r="F33" s="15"/>
      <c r="G33" s="19"/>
      <c r="H33" s="37"/>
      <c r="I33" s="15"/>
      <c r="J33" s="1"/>
      <c r="S33" s="1"/>
      <c r="T33" s="1"/>
      <c r="U33" s="1"/>
      <c r="V33" s="1"/>
    </row>
    <row r="34" spans="2:22" ht="17.399999999999999" x14ac:dyDescent="0.3">
      <c r="B34" s="8" t="s">
        <v>31</v>
      </c>
      <c r="C34" s="34">
        <v>550</v>
      </c>
      <c r="D34" s="9">
        <v>611</v>
      </c>
      <c r="E34" s="17"/>
      <c r="F34" s="15"/>
      <c r="G34" s="33"/>
      <c r="H34" s="38"/>
      <c r="I34" s="15"/>
      <c r="J34" s="1"/>
    </row>
    <row r="35" spans="2:22" ht="15.6" x14ac:dyDescent="0.3">
      <c r="B35" s="8" t="s">
        <v>17</v>
      </c>
      <c r="C35" s="34">
        <v>500</v>
      </c>
      <c r="D35" s="9">
        <v>500</v>
      </c>
      <c r="E35" s="17"/>
      <c r="G35" s="15"/>
      <c r="H35" s="21"/>
    </row>
    <row r="36" spans="2:22" ht="15.6" x14ac:dyDescent="0.3">
      <c r="B36" s="8" t="s">
        <v>18</v>
      </c>
      <c r="C36" s="34">
        <v>250</v>
      </c>
      <c r="D36" s="9">
        <v>150</v>
      </c>
      <c r="E36" s="17">
        <v>100</v>
      </c>
      <c r="G36" s="15"/>
      <c r="H36" s="21"/>
    </row>
    <row r="37" spans="2:22" ht="15.6" x14ac:dyDescent="0.3">
      <c r="B37" s="8" t="s">
        <v>19</v>
      </c>
      <c r="C37" s="34">
        <v>150</v>
      </c>
      <c r="D37" s="9">
        <v>150</v>
      </c>
      <c r="E37" s="17"/>
      <c r="G37" s="15"/>
      <c r="H37" s="21"/>
    </row>
    <row r="38" spans="2:22" ht="15.6" x14ac:dyDescent="0.3">
      <c r="B38" s="8" t="s">
        <v>27</v>
      </c>
      <c r="C38" s="34">
        <v>150</v>
      </c>
      <c r="D38" s="9">
        <v>150</v>
      </c>
      <c r="E38" s="17"/>
    </row>
    <row r="39" spans="2:22" ht="15.6" x14ac:dyDescent="0.3">
      <c r="B39" s="8" t="s">
        <v>56</v>
      </c>
      <c r="C39" s="34">
        <v>70</v>
      </c>
      <c r="D39" s="9">
        <v>70</v>
      </c>
      <c r="E39" s="17"/>
    </row>
    <row r="40" spans="2:22" ht="15.6" x14ac:dyDescent="0.3">
      <c r="B40" s="8" t="s">
        <v>57</v>
      </c>
      <c r="C40" s="34">
        <v>20</v>
      </c>
      <c r="D40" s="9">
        <v>20</v>
      </c>
      <c r="E40" s="17"/>
    </row>
    <row r="41" spans="2:22" ht="15.6" x14ac:dyDescent="0.3">
      <c r="B41" s="8" t="s">
        <v>58</v>
      </c>
      <c r="C41" s="34">
        <v>11</v>
      </c>
      <c r="D41" s="9">
        <v>11</v>
      </c>
      <c r="E41" s="17"/>
    </row>
    <row r="42" spans="2:22" ht="15.6" x14ac:dyDescent="0.3">
      <c r="B42" s="22" t="s">
        <v>36</v>
      </c>
      <c r="C42" s="41">
        <f>SUM(C32:C41)</f>
        <v>2601</v>
      </c>
      <c r="D42" s="28">
        <f>SUM(D32:D41)</f>
        <v>2062</v>
      </c>
      <c r="E42" s="17"/>
    </row>
    <row r="43" spans="2:22" ht="15.6" x14ac:dyDescent="0.3">
      <c r="B43" s="23"/>
      <c r="C43" s="43"/>
      <c r="D43" s="24"/>
      <c r="E43" s="19"/>
    </row>
    <row r="44" spans="2:22" ht="17.399999999999999" x14ac:dyDescent="0.3">
      <c r="B44" s="29" t="s">
        <v>35</v>
      </c>
      <c r="C44" s="44">
        <f>C29+C42</f>
        <v>5472.65</v>
      </c>
      <c r="D44" s="42">
        <f>SUM(D29+D42)</f>
        <v>4655.6499999999996</v>
      </c>
      <c r="E44" s="30">
        <f>SUM(E3:E42)</f>
        <v>533.41</v>
      </c>
    </row>
    <row r="45" spans="2:22" ht="15.6" x14ac:dyDescent="0.3">
      <c r="B45" s="1"/>
      <c r="C45" s="1"/>
      <c r="D45" s="1"/>
      <c r="E45" s="15"/>
    </row>
    <row r="46" spans="2:22" ht="15.6" x14ac:dyDescent="0.3">
      <c r="B46" s="1"/>
      <c r="C46" s="1"/>
      <c r="D46" s="1"/>
      <c r="E46" s="15"/>
    </row>
    <row r="47" spans="2:22" ht="15.6" x14ac:dyDescent="0.3">
      <c r="B47" s="1"/>
      <c r="C47" s="1"/>
      <c r="D47" s="1"/>
      <c r="E47" s="15"/>
    </row>
  </sheetData>
  <mergeCells count="13">
    <mergeCell ref="K14:L14"/>
    <mergeCell ref="B2:C2"/>
    <mergeCell ref="K7:L7"/>
    <mergeCell ref="K8:L8"/>
    <mergeCell ref="K9:L9"/>
    <mergeCell ref="K11:L11"/>
    <mergeCell ref="K12:L12"/>
    <mergeCell ref="K13:L13"/>
    <mergeCell ref="K2:M2"/>
    <mergeCell ref="K3:L3"/>
    <mergeCell ref="K4:L4"/>
    <mergeCell ref="K6:L6"/>
    <mergeCell ref="K5:L5"/>
  </mergeCells>
  <pageMargins left="0.7" right="0.7" top="0.75" bottom="0.75" header="0.3" footer="0.3"/>
  <pageSetup orientation="portrait" horizontalDpi="360" verticalDpi="36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75"/>
  <sheetViews>
    <sheetView tabSelected="1" topLeftCell="A31" workbookViewId="0">
      <selection activeCell="G41" sqref="G41"/>
    </sheetView>
  </sheetViews>
  <sheetFormatPr baseColWidth="10" defaultRowHeight="14.4" x14ac:dyDescent="0.3"/>
  <cols>
    <col min="3" max="3" width="34.21875" customWidth="1"/>
    <col min="4" max="4" width="15.6640625" customWidth="1"/>
    <col min="5" max="5" width="14.21875" customWidth="1"/>
    <col min="6" max="6" width="11.5546875" style="14" customWidth="1"/>
    <col min="7" max="7" width="25" customWidth="1"/>
    <col min="8" max="8" width="11" customWidth="1"/>
    <col min="9" max="9" width="11.5546875" customWidth="1"/>
    <col min="10" max="14" width="11.5546875" style="95" customWidth="1"/>
    <col min="15" max="17" width="11.5546875" style="95"/>
  </cols>
  <sheetData>
    <row r="1" spans="2:17" ht="15" thickBot="1" x14ac:dyDescent="0.35">
      <c r="E1" s="26">
        <v>2834.1</v>
      </c>
      <c r="F1" s="51"/>
    </row>
    <row r="2" spans="2:17" ht="18.600000000000001" thickBot="1" x14ac:dyDescent="0.4">
      <c r="D2" s="79">
        <v>45323</v>
      </c>
      <c r="E2" s="58">
        <v>2700</v>
      </c>
      <c r="F2" s="53"/>
    </row>
    <row r="4" spans="2:17" ht="22.2" customHeight="1" x14ac:dyDescent="0.3">
      <c r="B4" s="75" t="s">
        <v>122</v>
      </c>
      <c r="C4" s="82" t="s">
        <v>105</v>
      </c>
      <c r="D4" s="83"/>
      <c r="E4" s="47"/>
      <c r="F4" s="1"/>
      <c r="G4" s="84"/>
      <c r="H4" s="84"/>
      <c r="I4" s="75" t="s">
        <v>188</v>
      </c>
      <c r="J4" s="77" t="s">
        <v>189</v>
      </c>
      <c r="K4" s="77" t="s">
        <v>190</v>
      </c>
      <c r="L4" s="77" t="s">
        <v>191</v>
      </c>
      <c r="M4" s="77" t="s">
        <v>192</v>
      </c>
      <c r="N4" s="77" t="s">
        <v>203</v>
      </c>
      <c r="O4" s="77" t="s">
        <v>204</v>
      </c>
      <c r="P4" s="77" t="s">
        <v>205</v>
      </c>
      <c r="Q4" s="77" t="s">
        <v>206</v>
      </c>
    </row>
    <row r="5" spans="2:17" s="68" customFormat="1" ht="15.6" x14ac:dyDescent="0.3">
      <c r="B5" s="69"/>
      <c r="C5" s="4" t="s">
        <v>180</v>
      </c>
      <c r="D5" s="34">
        <v>1500</v>
      </c>
      <c r="E5" s="34"/>
      <c r="F5" s="1"/>
      <c r="G5" s="8" t="s">
        <v>15</v>
      </c>
      <c r="H5" s="8">
        <v>1000</v>
      </c>
      <c r="I5" s="5">
        <v>100</v>
      </c>
      <c r="J5" s="5"/>
      <c r="K5" s="5"/>
      <c r="L5" s="5"/>
      <c r="M5" s="5"/>
      <c r="N5" s="5"/>
      <c r="O5" s="5"/>
      <c r="P5" s="5"/>
      <c r="Q5" s="5"/>
    </row>
    <row r="6" spans="2:17" ht="15.6" x14ac:dyDescent="0.3">
      <c r="B6" s="64"/>
      <c r="C6" s="4" t="s">
        <v>181</v>
      </c>
      <c r="D6" s="34">
        <v>100</v>
      </c>
      <c r="E6" s="34"/>
      <c r="F6" s="1"/>
      <c r="G6" s="8" t="s">
        <v>19</v>
      </c>
      <c r="H6" s="8">
        <v>900</v>
      </c>
      <c r="I6" s="39"/>
      <c r="J6" s="39"/>
      <c r="K6" s="5"/>
      <c r="L6" s="5"/>
      <c r="M6" s="5"/>
      <c r="N6" s="5"/>
      <c r="O6" s="5"/>
      <c r="P6" s="5"/>
      <c r="Q6" s="5"/>
    </row>
    <row r="7" spans="2:17" ht="15.6" x14ac:dyDescent="0.3">
      <c r="B7" s="64"/>
      <c r="C7" s="4" t="s">
        <v>182</v>
      </c>
      <c r="D7" s="34">
        <v>95</v>
      </c>
      <c r="E7" s="34">
        <v>95</v>
      </c>
      <c r="F7" s="1"/>
      <c r="G7" s="8" t="s">
        <v>173</v>
      </c>
      <c r="H7" s="8">
        <v>800</v>
      </c>
      <c r="I7" s="39"/>
      <c r="J7" s="5"/>
      <c r="K7" s="5"/>
      <c r="L7" s="5"/>
      <c r="M7" s="5"/>
      <c r="N7" s="5"/>
      <c r="O7" s="5"/>
      <c r="P7" s="5"/>
      <c r="Q7" s="5"/>
    </row>
    <row r="8" spans="2:17" ht="15.6" x14ac:dyDescent="0.3">
      <c r="B8" s="64"/>
      <c r="C8" s="4" t="s">
        <v>183</v>
      </c>
      <c r="D8" s="34">
        <v>350</v>
      </c>
      <c r="E8" s="34">
        <v>350</v>
      </c>
      <c r="F8" s="1"/>
      <c r="G8" s="8" t="s">
        <v>116</v>
      </c>
      <c r="H8" s="8">
        <v>320</v>
      </c>
      <c r="I8" s="39"/>
      <c r="J8" s="39"/>
      <c r="K8" s="5"/>
      <c r="L8" s="5"/>
      <c r="M8" s="5"/>
      <c r="N8" s="5"/>
      <c r="O8" s="5"/>
      <c r="P8" s="5"/>
      <c r="Q8" s="5"/>
    </row>
    <row r="9" spans="2:17" ht="15.6" x14ac:dyDescent="0.3">
      <c r="B9" s="64"/>
      <c r="C9" s="4" t="s">
        <v>8</v>
      </c>
      <c r="D9" s="34">
        <v>150</v>
      </c>
      <c r="E9" s="34">
        <v>150</v>
      </c>
      <c r="F9" s="1"/>
      <c r="G9" s="8" t="s">
        <v>117</v>
      </c>
      <c r="H9" s="8">
        <v>300</v>
      </c>
      <c r="I9" s="39"/>
      <c r="J9" s="5"/>
      <c r="K9" s="5"/>
      <c r="L9" s="5"/>
      <c r="M9" s="5"/>
      <c r="N9" s="5"/>
      <c r="O9" s="5"/>
      <c r="P9" s="5"/>
      <c r="Q9" s="5"/>
    </row>
    <row r="10" spans="2:17" ht="15.6" x14ac:dyDescent="0.3">
      <c r="B10" s="64"/>
      <c r="C10" s="4" t="s">
        <v>16</v>
      </c>
      <c r="D10" s="34">
        <v>600</v>
      </c>
      <c r="E10" s="34">
        <v>600</v>
      </c>
      <c r="F10" s="1"/>
      <c r="G10" s="8" t="s">
        <v>187</v>
      </c>
      <c r="H10" s="8">
        <v>5000</v>
      </c>
      <c r="I10" s="39"/>
      <c r="J10" s="39"/>
      <c r="K10" s="5"/>
      <c r="L10" s="5"/>
      <c r="M10" s="5"/>
      <c r="N10" s="5"/>
      <c r="O10" s="5"/>
      <c r="P10" s="5"/>
      <c r="Q10" s="5"/>
    </row>
    <row r="11" spans="2:17" ht="15.6" x14ac:dyDescent="0.3">
      <c r="B11" s="64"/>
      <c r="C11" s="4" t="s">
        <v>37</v>
      </c>
      <c r="D11" s="34">
        <v>100</v>
      </c>
      <c r="E11" s="34">
        <v>100</v>
      </c>
      <c r="F11" s="1"/>
      <c r="G11" s="8" t="s">
        <v>18</v>
      </c>
      <c r="H11" s="8">
        <v>4100</v>
      </c>
      <c r="I11" s="97">
        <v>450</v>
      </c>
      <c r="J11" s="5">
        <v>450</v>
      </c>
      <c r="K11" s="5">
        <v>450</v>
      </c>
      <c r="L11" s="5">
        <v>450</v>
      </c>
      <c r="M11" s="5">
        <v>450</v>
      </c>
      <c r="N11" s="5">
        <v>450</v>
      </c>
      <c r="O11" s="5">
        <v>450</v>
      </c>
      <c r="P11" s="5">
        <v>450</v>
      </c>
      <c r="Q11" s="5">
        <v>450</v>
      </c>
    </row>
    <row r="12" spans="2:17" ht="15.6" x14ac:dyDescent="0.3">
      <c r="B12" s="64"/>
      <c r="C12" s="8" t="s">
        <v>193</v>
      </c>
      <c r="D12" s="9">
        <v>25</v>
      </c>
      <c r="E12" s="9">
        <v>25</v>
      </c>
      <c r="F12" s="1"/>
      <c r="G12" s="8" t="s">
        <v>157</v>
      </c>
      <c r="H12" s="8">
        <v>700</v>
      </c>
      <c r="I12" s="5"/>
      <c r="J12" s="5"/>
      <c r="K12" s="5"/>
      <c r="L12" s="5"/>
      <c r="M12" s="5"/>
      <c r="N12" s="5"/>
      <c r="O12" s="5"/>
      <c r="P12" s="5"/>
      <c r="Q12" s="5"/>
    </row>
    <row r="13" spans="2:17" ht="15.6" x14ac:dyDescent="0.3">
      <c r="B13" s="64"/>
      <c r="C13" s="8" t="s">
        <v>194</v>
      </c>
      <c r="D13" s="9">
        <v>26</v>
      </c>
      <c r="E13" s="9">
        <v>26</v>
      </c>
      <c r="F13" s="1"/>
      <c r="G13" s="74"/>
      <c r="H13" s="4"/>
      <c r="I13" s="5"/>
      <c r="J13" s="5"/>
      <c r="K13" s="5"/>
      <c r="L13" s="5"/>
      <c r="M13" s="5"/>
      <c r="N13" s="5"/>
      <c r="O13" s="5"/>
      <c r="P13" s="5"/>
      <c r="Q13" s="5"/>
    </row>
    <row r="14" spans="2:17" ht="15.6" x14ac:dyDescent="0.3">
      <c r="B14" s="64"/>
      <c r="C14" s="8" t="s">
        <v>195</v>
      </c>
      <c r="D14" s="9">
        <v>14</v>
      </c>
      <c r="E14" s="9">
        <v>14</v>
      </c>
      <c r="F14" s="1"/>
      <c r="G14" s="74"/>
      <c r="H14" s="80">
        <f t="shared" ref="H14:O14" si="0">SUM(H5:H13)</f>
        <v>13120</v>
      </c>
      <c r="I14" s="75">
        <f t="shared" si="0"/>
        <v>550</v>
      </c>
      <c r="J14" s="77">
        <f t="shared" si="0"/>
        <v>450</v>
      </c>
      <c r="K14" s="77">
        <f t="shared" si="0"/>
        <v>450</v>
      </c>
      <c r="L14" s="77">
        <f t="shared" si="0"/>
        <v>450</v>
      </c>
      <c r="M14" s="77">
        <f t="shared" si="0"/>
        <v>450</v>
      </c>
      <c r="N14" s="77">
        <f t="shared" si="0"/>
        <v>450</v>
      </c>
      <c r="O14" s="77">
        <f t="shared" si="0"/>
        <v>450</v>
      </c>
      <c r="P14" s="77">
        <f t="shared" ref="P14" si="1">SUM(P5:P13)</f>
        <v>450</v>
      </c>
      <c r="Q14" s="77">
        <f t="shared" ref="Q14" si="2">SUM(Q5:Q13)</f>
        <v>450</v>
      </c>
    </row>
    <row r="15" spans="2:17" ht="15.6" x14ac:dyDescent="0.3">
      <c r="B15" s="64"/>
      <c r="C15" s="8" t="s">
        <v>196</v>
      </c>
      <c r="D15" s="9">
        <v>15</v>
      </c>
      <c r="E15" s="9">
        <v>15</v>
      </c>
      <c r="F15" s="1"/>
      <c r="G15" s="1"/>
      <c r="H15" s="1"/>
      <c r="I15" s="76"/>
      <c r="J15" s="78"/>
      <c r="K15" s="78"/>
      <c r="L15" s="78"/>
      <c r="M15" s="78"/>
    </row>
    <row r="16" spans="2:17" ht="15.6" x14ac:dyDescent="0.3">
      <c r="B16" s="64"/>
      <c r="C16" s="8" t="s">
        <v>197</v>
      </c>
      <c r="D16" s="9">
        <v>35</v>
      </c>
      <c r="E16" s="9">
        <v>35</v>
      </c>
      <c r="F16" s="1"/>
      <c r="G16" s="1"/>
      <c r="H16" s="1"/>
    </row>
    <row r="17" spans="2:17" ht="15.6" x14ac:dyDescent="0.3">
      <c r="B17" s="64"/>
      <c r="C17" s="8" t="s">
        <v>198</v>
      </c>
      <c r="D17" s="9">
        <v>31</v>
      </c>
      <c r="E17" s="9">
        <v>31</v>
      </c>
      <c r="F17" s="1"/>
      <c r="G17" s="1"/>
      <c r="H17" s="1"/>
    </row>
    <row r="18" spans="2:17" ht="15.6" x14ac:dyDescent="0.3">
      <c r="B18" s="64"/>
      <c r="C18" s="8" t="s">
        <v>199</v>
      </c>
      <c r="D18" s="9">
        <v>180</v>
      </c>
      <c r="E18" s="9">
        <v>180</v>
      </c>
      <c r="F18" s="1"/>
      <c r="G18" s="1"/>
      <c r="H18" s="1"/>
    </row>
    <row r="19" spans="2:17" s="26" customFormat="1" ht="15.6" x14ac:dyDescent="0.3">
      <c r="B19" s="64"/>
      <c r="C19" s="8" t="s">
        <v>200</v>
      </c>
      <c r="D19" s="9">
        <v>300</v>
      </c>
      <c r="E19" s="9">
        <v>300</v>
      </c>
      <c r="F19" s="25"/>
      <c r="G19" s="25"/>
      <c r="H19" s="25"/>
      <c r="J19" s="96"/>
      <c r="K19" s="96"/>
      <c r="L19" s="96"/>
      <c r="M19" s="96"/>
      <c r="N19" s="96"/>
      <c r="O19" s="96"/>
      <c r="P19" s="96"/>
      <c r="Q19" s="96"/>
    </row>
    <row r="20" spans="2:17" ht="15.6" x14ac:dyDescent="0.3">
      <c r="B20" s="64"/>
      <c r="C20" s="8" t="s">
        <v>201</v>
      </c>
      <c r="D20" s="9">
        <v>100</v>
      </c>
      <c r="E20" s="9">
        <v>100</v>
      </c>
      <c r="F20" s="1"/>
      <c r="G20" s="1"/>
      <c r="H20" s="1"/>
    </row>
    <row r="21" spans="2:17" ht="15.6" x14ac:dyDescent="0.3">
      <c r="B21" s="64"/>
      <c r="C21" s="8" t="s">
        <v>207</v>
      </c>
      <c r="D21" s="9">
        <v>10</v>
      </c>
      <c r="E21" s="9">
        <v>10</v>
      </c>
      <c r="F21" s="1"/>
      <c r="G21" s="1"/>
      <c r="H21" s="1"/>
    </row>
    <row r="22" spans="2:17" ht="15.6" x14ac:dyDescent="0.3">
      <c r="B22" s="64"/>
      <c r="C22" s="8" t="s">
        <v>208</v>
      </c>
      <c r="D22" s="9"/>
      <c r="E22" s="9"/>
      <c r="F22" s="1"/>
      <c r="G22" s="1"/>
      <c r="H22" s="1"/>
    </row>
    <row r="23" spans="2:17" ht="15.6" x14ac:dyDescent="0.3">
      <c r="B23" s="64"/>
      <c r="C23" s="4" t="s">
        <v>45</v>
      </c>
      <c r="D23" s="34">
        <v>34.9</v>
      </c>
      <c r="E23" s="9">
        <v>34.9</v>
      </c>
      <c r="F23" s="1"/>
      <c r="G23" s="1"/>
      <c r="H23" s="1"/>
    </row>
    <row r="24" spans="2:17" ht="15.6" x14ac:dyDescent="0.3">
      <c r="B24" s="64"/>
      <c r="C24" s="4"/>
      <c r="D24" s="34"/>
      <c r="E24" s="9"/>
      <c r="F24" s="1"/>
      <c r="G24" s="1"/>
      <c r="H24" s="1"/>
    </row>
    <row r="25" spans="2:17" ht="15.6" x14ac:dyDescent="0.3">
      <c r="B25" s="64"/>
      <c r="C25" s="4"/>
      <c r="D25" s="34"/>
      <c r="E25" s="9"/>
      <c r="F25" s="1"/>
      <c r="G25" s="1"/>
      <c r="H25" s="1"/>
    </row>
    <row r="26" spans="2:17" ht="15.6" x14ac:dyDescent="0.3">
      <c r="B26" s="64"/>
      <c r="C26" s="4"/>
      <c r="D26" s="34"/>
      <c r="E26" s="9"/>
      <c r="F26" s="1"/>
      <c r="G26" s="1"/>
      <c r="H26" s="1"/>
    </row>
    <row r="27" spans="2:17" ht="15.6" x14ac:dyDescent="0.3">
      <c r="B27" s="64"/>
      <c r="C27" s="4"/>
      <c r="D27" s="34"/>
      <c r="E27" s="9"/>
      <c r="F27" s="1"/>
      <c r="G27" s="1"/>
      <c r="H27" s="1"/>
    </row>
    <row r="28" spans="2:17" ht="15.6" x14ac:dyDescent="0.3">
      <c r="B28" s="64"/>
      <c r="C28" s="4"/>
      <c r="D28" s="34"/>
      <c r="E28" s="9"/>
      <c r="F28" s="1"/>
      <c r="G28" s="1"/>
      <c r="H28" s="1"/>
    </row>
    <row r="29" spans="2:17" ht="15.6" x14ac:dyDescent="0.3">
      <c r="B29" s="64"/>
      <c r="C29" s="4"/>
      <c r="D29" s="34"/>
      <c r="E29" s="9"/>
      <c r="F29" s="1"/>
      <c r="G29" s="1"/>
      <c r="H29" s="1"/>
    </row>
    <row r="30" spans="2:17" ht="15.6" x14ac:dyDescent="0.3">
      <c r="B30" s="64"/>
      <c r="C30" s="4"/>
      <c r="D30" s="34"/>
      <c r="E30" s="9"/>
      <c r="F30" s="1"/>
      <c r="G30" s="1"/>
      <c r="H30" s="1"/>
    </row>
    <row r="31" spans="2:17" ht="15.6" x14ac:dyDescent="0.3">
      <c r="B31" s="64"/>
      <c r="C31" s="4"/>
      <c r="D31" s="34"/>
      <c r="E31" s="9"/>
      <c r="F31" s="1"/>
      <c r="G31" s="1"/>
      <c r="H31" s="1"/>
    </row>
    <row r="32" spans="2:17" ht="15.6" x14ac:dyDescent="0.3">
      <c r="B32" s="64"/>
      <c r="C32" s="4"/>
      <c r="D32" s="34"/>
      <c r="E32" s="9"/>
      <c r="F32" s="1"/>
      <c r="G32" s="1"/>
      <c r="H32" s="1"/>
    </row>
    <row r="33" spans="2:8" ht="15.6" x14ac:dyDescent="0.3">
      <c r="B33" s="64"/>
      <c r="C33" s="4"/>
      <c r="D33" s="34"/>
      <c r="E33" s="9"/>
      <c r="F33" s="1"/>
      <c r="G33" s="1"/>
      <c r="H33" s="1"/>
    </row>
    <row r="34" spans="2:8" ht="15.6" x14ac:dyDescent="0.3">
      <c r="B34" s="71"/>
      <c r="C34" s="72"/>
      <c r="D34" s="73"/>
      <c r="E34" s="9"/>
      <c r="F34" s="1"/>
      <c r="G34" s="1"/>
      <c r="H34" s="1"/>
    </row>
    <row r="35" spans="2:8" ht="15.6" x14ac:dyDescent="0.3">
      <c r="B35" s="64"/>
      <c r="C35" s="4"/>
      <c r="D35" s="34"/>
      <c r="E35" s="9"/>
      <c r="F35" s="1"/>
      <c r="G35" s="1"/>
      <c r="H35" s="1"/>
    </row>
    <row r="36" spans="2:8" ht="15.6" x14ac:dyDescent="0.3">
      <c r="B36" s="64"/>
      <c r="C36" s="4"/>
      <c r="D36" s="34"/>
      <c r="E36" s="9"/>
      <c r="F36" s="1"/>
      <c r="G36" s="1"/>
      <c r="H36" s="1"/>
    </row>
    <row r="37" spans="2:8" ht="15.6" x14ac:dyDescent="0.3">
      <c r="B37" s="64"/>
      <c r="C37" s="4"/>
      <c r="D37" s="34"/>
      <c r="E37" s="9"/>
      <c r="F37" s="1"/>
      <c r="G37" s="1"/>
      <c r="H37" s="1"/>
    </row>
    <row r="38" spans="2:8" ht="15.6" x14ac:dyDescent="0.3">
      <c r="B38" s="64"/>
      <c r="C38" s="4"/>
      <c r="D38" s="34"/>
      <c r="E38" s="9"/>
      <c r="F38" s="1"/>
      <c r="G38" s="1"/>
      <c r="H38" s="1"/>
    </row>
    <row r="39" spans="2:8" ht="15.6" x14ac:dyDescent="0.3">
      <c r="B39" s="64"/>
      <c r="C39" s="4"/>
      <c r="D39" s="34"/>
      <c r="E39" s="9"/>
      <c r="F39" s="1"/>
      <c r="G39" s="1"/>
      <c r="H39" s="1"/>
    </row>
    <row r="40" spans="2:8" ht="15.6" x14ac:dyDescent="0.3">
      <c r="B40" s="64"/>
      <c r="C40" s="4"/>
      <c r="D40" s="34"/>
      <c r="E40" s="9"/>
      <c r="F40" s="1"/>
      <c r="G40" s="1"/>
      <c r="H40" s="1"/>
    </row>
    <row r="41" spans="2:8" ht="15.6" x14ac:dyDescent="0.3">
      <c r="B41" s="64"/>
      <c r="C41" s="4"/>
      <c r="D41" s="34"/>
      <c r="E41" s="9"/>
      <c r="F41" s="1"/>
      <c r="G41" s="1"/>
      <c r="H41" s="1"/>
    </row>
    <row r="42" spans="2:8" ht="15.6" x14ac:dyDescent="0.3">
      <c r="B42" s="64"/>
      <c r="C42" s="4"/>
      <c r="D42" s="34"/>
      <c r="E42" s="9"/>
      <c r="F42" s="1"/>
      <c r="G42" s="1"/>
      <c r="H42" s="1"/>
    </row>
    <row r="43" spans="2:8" ht="15.6" x14ac:dyDescent="0.3">
      <c r="B43" s="64"/>
      <c r="C43" s="4"/>
      <c r="D43" s="34"/>
      <c r="E43" s="9"/>
      <c r="F43" s="1"/>
      <c r="G43" s="1"/>
      <c r="H43" s="1"/>
    </row>
    <row r="44" spans="2:8" ht="15.6" x14ac:dyDescent="0.3">
      <c r="B44" s="64"/>
      <c r="C44" s="4"/>
      <c r="D44" s="34"/>
      <c r="E44" s="9"/>
      <c r="F44" s="1"/>
      <c r="G44" s="1"/>
      <c r="H44" s="1"/>
    </row>
    <row r="45" spans="2:8" ht="15.6" x14ac:dyDescent="0.3">
      <c r="B45" s="64"/>
      <c r="C45" s="4"/>
      <c r="D45" s="34"/>
      <c r="E45" s="9"/>
      <c r="F45" s="1"/>
      <c r="G45" s="1"/>
      <c r="H45" s="1"/>
    </row>
    <row r="46" spans="2:8" ht="15.6" x14ac:dyDescent="0.3">
      <c r="B46" s="64"/>
      <c r="C46" s="4"/>
      <c r="D46" s="34"/>
      <c r="E46" s="9"/>
      <c r="F46" s="1"/>
      <c r="G46" s="1"/>
      <c r="H46" s="1"/>
    </row>
    <row r="47" spans="2:8" ht="15.6" x14ac:dyDescent="0.3">
      <c r="B47" s="64"/>
      <c r="C47" s="4"/>
      <c r="D47" s="34"/>
      <c r="E47" s="9"/>
      <c r="F47" s="1"/>
      <c r="G47" s="1"/>
      <c r="H47" s="1"/>
    </row>
    <row r="48" spans="2:8" ht="15.6" x14ac:dyDescent="0.3">
      <c r="B48" s="64"/>
      <c r="C48" s="4"/>
      <c r="D48" s="34"/>
      <c r="E48" s="9"/>
      <c r="F48" s="1"/>
      <c r="G48" s="1"/>
      <c r="H48" s="1"/>
    </row>
    <row r="49" spans="2:17" ht="15.6" x14ac:dyDescent="0.3">
      <c r="B49" s="64"/>
      <c r="C49" s="4"/>
      <c r="D49" s="34"/>
      <c r="E49" s="9"/>
      <c r="F49" s="1"/>
      <c r="G49" s="1"/>
      <c r="H49" s="1"/>
    </row>
    <row r="50" spans="2:17" ht="15.6" x14ac:dyDescent="0.3">
      <c r="B50" s="64"/>
      <c r="C50" s="4"/>
      <c r="D50" s="34"/>
      <c r="E50" s="9"/>
      <c r="F50" s="1"/>
      <c r="G50" s="1"/>
      <c r="H50" s="1"/>
    </row>
    <row r="51" spans="2:17" ht="15.6" x14ac:dyDescent="0.3">
      <c r="B51" s="64"/>
      <c r="C51" s="4"/>
      <c r="D51" s="34"/>
      <c r="E51" s="9"/>
      <c r="F51" s="1"/>
      <c r="G51" s="1"/>
      <c r="H51" s="1"/>
    </row>
    <row r="52" spans="2:17" ht="15.6" x14ac:dyDescent="0.3">
      <c r="B52" s="62"/>
      <c r="C52" s="4"/>
      <c r="D52" s="34"/>
      <c r="E52" s="9"/>
      <c r="F52" s="21"/>
      <c r="G52" s="1"/>
      <c r="H52" s="1"/>
    </row>
    <row r="53" spans="2:17" ht="15.6" x14ac:dyDescent="0.3">
      <c r="B53" s="62"/>
      <c r="C53" s="4"/>
      <c r="D53" s="34"/>
      <c r="E53" s="9"/>
      <c r="F53" s="1"/>
      <c r="G53" s="1"/>
      <c r="H53" s="1"/>
    </row>
    <row r="54" spans="2:17" ht="15.6" x14ac:dyDescent="0.3">
      <c r="B54" s="62"/>
      <c r="C54" s="4"/>
      <c r="D54" s="34"/>
      <c r="E54" s="9"/>
      <c r="F54" s="1"/>
      <c r="G54" s="1"/>
      <c r="H54" s="1"/>
    </row>
    <row r="55" spans="2:17" ht="15.6" x14ac:dyDescent="0.3">
      <c r="B55" s="62"/>
      <c r="C55" s="4"/>
      <c r="D55" s="34"/>
      <c r="E55" s="9"/>
      <c r="F55" s="1"/>
      <c r="G55" s="1"/>
      <c r="H55" s="1"/>
    </row>
    <row r="56" spans="2:17" ht="15.6" x14ac:dyDescent="0.3">
      <c r="B56" s="62"/>
      <c r="C56" s="4"/>
      <c r="D56" s="7"/>
      <c r="E56" s="9"/>
      <c r="F56" s="1"/>
      <c r="G56" s="1"/>
      <c r="H56" s="1"/>
    </row>
    <row r="57" spans="2:17" ht="15.6" x14ac:dyDescent="0.3">
      <c r="B57" s="62"/>
      <c r="C57" s="4"/>
      <c r="D57" s="7"/>
      <c r="E57" s="9"/>
      <c r="F57" s="1"/>
      <c r="G57" s="1"/>
      <c r="H57" s="1"/>
    </row>
    <row r="58" spans="2:17" s="26" customFormat="1" ht="15.6" x14ac:dyDescent="0.3">
      <c r="B58" s="62"/>
      <c r="C58" s="11" t="s">
        <v>105</v>
      </c>
      <c r="D58" s="10">
        <f>SUM(D5:D57)</f>
        <v>3665.9</v>
      </c>
      <c r="E58" s="28">
        <f>SUM(E5:E57)</f>
        <v>2065.9</v>
      </c>
      <c r="F58" s="25"/>
      <c r="G58" s="25"/>
      <c r="H58" s="25"/>
      <c r="J58" s="96"/>
      <c r="K58" s="96"/>
      <c r="L58" s="96"/>
      <c r="M58" s="96"/>
      <c r="N58" s="96"/>
      <c r="O58" s="96"/>
      <c r="P58" s="96"/>
      <c r="Q58" s="96"/>
    </row>
    <row r="59" spans="2:17" ht="15.6" x14ac:dyDescent="0.3">
      <c r="C59" s="31"/>
      <c r="D59" s="32"/>
      <c r="E59" s="32"/>
      <c r="F59" s="1"/>
      <c r="G59" s="1"/>
      <c r="H59" s="1"/>
    </row>
    <row r="60" spans="2:17" ht="15.6" x14ac:dyDescent="0.3">
      <c r="C60" s="75" t="s">
        <v>14</v>
      </c>
      <c r="D60" s="7"/>
      <c r="E60" s="7"/>
      <c r="F60" s="1"/>
      <c r="G60" s="1"/>
      <c r="H60" s="1"/>
    </row>
    <row r="61" spans="2:17" ht="15.6" x14ac:dyDescent="0.3">
      <c r="C61" s="8" t="s">
        <v>15</v>
      </c>
      <c r="D61" s="34">
        <v>200</v>
      </c>
      <c r="E61" s="34">
        <v>200</v>
      </c>
      <c r="F61" s="1"/>
      <c r="G61" s="1"/>
      <c r="H61" s="1"/>
    </row>
    <row r="62" spans="2:17" ht="15.6" x14ac:dyDescent="0.3">
      <c r="C62" s="8" t="s">
        <v>19</v>
      </c>
      <c r="D62" s="34"/>
      <c r="E62" s="34">
        <v>250</v>
      </c>
      <c r="F62" s="1"/>
      <c r="G62" t="s">
        <v>184</v>
      </c>
      <c r="H62" t="s">
        <v>185</v>
      </c>
      <c r="I62" t="s">
        <v>186</v>
      </c>
      <c r="J62" s="95" t="s">
        <v>202</v>
      </c>
    </row>
    <row r="63" spans="2:17" ht="15.6" x14ac:dyDescent="0.3">
      <c r="C63" s="8" t="s">
        <v>173</v>
      </c>
      <c r="D63" s="34"/>
      <c r="E63" s="34"/>
      <c r="F63"/>
    </row>
    <row r="64" spans="2:17" ht="15.6" x14ac:dyDescent="0.3">
      <c r="C64" s="8" t="s">
        <v>116</v>
      </c>
      <c r="D64" s="34">
        <v>230</v>
      </c>
      <c r="E64" s="34">
        <v>230</v>
      </c>
      <c r="F64"/>
    </row>
    <row r="65" spans="3:6" ht="15.6" x14ac:dyDescent="0.3">
      <c r="C65" s="8" t="s">
        <v>117</v>
      </c>
      <c r="D65" s="34"/>
      <c r="E65" s="34"/>
      <c r="F65"/>
    </row>
    <row r="66" spans="3:6" ht="15.6" x14ac:dyDescent="0.3">
      <c r="C66" s="8" t="s">
        <v>187</v>
      </c>
      <c r="D66" s="34"/>
      <c r="E66" s="34"/>
      <c r="F66"/>
    </row>
    <row r="67" spans="3:6" ht="15.6" x14ac:dyDescent="0.3">
      <c r="C67" s="8" t="s">
        <v>18</v>
      </c>
      <c r="D67" s="34">
        <v>450</v>
      </c>
      <c r="E67" s="34">
        <v>450</v>
      </c>
      <c r="F67"/>
    </row>
    <row r="68" spans="3:6" ht="15.6" x14ac:dyDescent="0.3">
      <c r="C68" s="8" t="s">
        <v>157</v>
      </c>
      <c r="D68" s="34"/>
      <c r="E68" s="34">
        <v>100</v>
      </c>
      <c r="F68"/>
    </row>
    <row r="69" spans="3:6" ht="15.6" x14ac:dyDescent="0.3">
      <c r="C69" s="8"/>
      <c r="D69" s="34"/>
      <c r="E69" s="34"/>
      <c r="F69"/>
    </row>
    <row r="70" spans="3:6" ht="15.6" x14ac:dyDescent="0.3">
      <c r="C70" s="22" t="s">
        <v>94</v>
      </c>
      <c r="D70" s="41">
        <f>SUM(D61:D69)</f>
        <v>880</v>
      </c>
      <c r="E70" s="34">
        <f>SUM(E61:E69)</f>
        <v>1230</v>
      </c>
      <c r="F70"/>
    </row>
    <row r="71" spans="3:6" ht="15.6" x14ac:dyDescent="0.3">
      <c r="C71" s="23"/>
      <c r="D71" s="43"/>
      <c r="E71" s="24"/>
      <c r="F71"/>
    </row>
    <row r="72" spans="3:6" ht="17.399999999999999" x14ac:dyDescent="0.3">
      <c r="C72" s="29" t="s">
        <v>35</v>
      </c>
      <c r="D72" s="44">
        <f>D58+D70</f>
        <v>4545.8999999999996</v>
      </c>
      <c r="E72" s="42">
        <f>SUM(E58+E70)</f>
        <v>3295.9</v>
      </c>
      <c r="F72"/>
    </row>
    <row r="73" spans="3:6" ht="17.399999999999999" x14ac:dyDescent="0.3">
      <c r="C73" s="29" t="s">
        <v>114</v>
      </c>
      <c r="D73" s="44"/>
      <c r="E73" s="42">
        <f>E2-E72</f>
        <v>-595.90000000000009</v>
      </c>
      <c r="F73" s="15"/>
    </row>
    <row r="74" spans="3:6" ht="15.6" x14ac:dyDescent="0.3">
      <c r="C74" s="1"/>
      <c r="D74" s="1"/>
      <c r="E74" s="1"/>
      <c r="F74" s="15"/>
    </row>
    <row r="75" spans="3:6" ht="15.6" x14ac:dyDescent="0.3">
      <c r="C75" s="1"/>
      <c r="D75" s="1"/>
      <c r="E75" s="1"/>
      <c r="F75" s="15"/>
    </row>
  </sheetData>
  <mergeCells count="2">
    <mergeCell ref="C4:D4"/>
    <mergeCell ref="G4:H4"/>
  </mergeCells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R47"/>
  <sheetViews>
    <sheetView topLeftCell="A19" workbookViewId="0">
      <selection activeCell="D38" sqref="D38"/>
    </sheetView>
  </sheetViews>
  <sheetFormatPr baseColWidth="10" defaultRowHeight="15" x14ac:dyDescent="0.3"/>
  <cols>
    <col min="2" max="2" width="34.21875" customWidth="1"/>
    <col min="3" max="4" width="14.21875" customWidth="1"/>
    <col min="5" max="5" width="11.5546875" style="14"/>
    <col min="6" max="7" width="11.5546875" hidden="1" customWidth="1"/>
    <col min="8" max="8" width="6.21875" hidden="1" customWidth="1"/>
    <col min="9" max="9" width="11.5546875" hidden="1" customWidth="1"/>
    <col min="10" max="12" width="11.5546875" style="2" hidden="1" customWidth="1"/>
    <col min="13" max="14" width="11.5546875" hidden="1" customWidth="1"/>
    <col min="15" max="16" width="11.5546875" customWidth="1"/>
    <col min="17" max="17" width="11" customWidth="1"/>
    <col min="18" max="21" width="11.5546875" customWidth="1"/>
  </cols>
  <sheetData>
    <row r="3" spans="2:18" ht="22.2" customHeight="1" x14ac:dyDescent="0.3">
      <c r="B3" s="82" t="s">
        <v>6</v>
      </c>
      <c r="C3" s="83"/>
      <c r="D3" s="47" t="s">
        <v>65</v>
      </c>
      <c r="E3" s="16" t="s">
        <v>32</v>
      </c>
      <c r="F3" s="1"/>
      <c r="G3" s="84" t="s">
        <v>14</v>
      </c>
      <c r="H3" s="84"/>
      <c r="I3" s="84"/>
      <c r="J3" s="46" t="s">
        <v>20</v>
      </c>
      <c r="K3" s="46" t="s">
        <v>21</v>
      </c>
      <c r="L3" s="46" t="s">
        <v>22</v>
      </c>
      <c r="M3" s="46" t="s">
        <v>23</v>
      </c>
      <c r="N3" s="46" t="s">
        <v>24</v>
      </c>
      <c r="O3" s="1"/>
      <c r="P3" s="1"/>
      <c r="Q3" s="1"/>
      <c r="R3" s="1"/>
    </row>
    <row r="4" spans="2:18" ht="15.6" x14ac:dyDescent="0.3">
      <c r="B4" s="11" t="s">
        <v>0</v>
      </c>
      <c r="C4" s="34">
        <v>272.25</v>
      </c>
      <c r="D4" s="9"/>
      <c r="E4" s="17"/>
      <c r="F4" s="1"/>
      <c r="G4" s="81" t="s">
        <v>15</v>
      </c>
      <c r="H4" s="81"/>
      <c r="I4" s="4">
        <v>1500</v>
      </c>
      <c r="J4" s="5">
        <v>650</v>
      </c>
      <c r="K4" s="5">
        <v>600</v>
      </c>
      <c r="L4" s="5">
        <v>550</v>
      </c>
      <c r="M4" s="4"/>
      <c r="N4" s="4"/>
      <c r="O4" s="1"/>
      <c r="P4" s="1"/>
      <c r="Q4" s="1"/>
      <c r="R4" s="1"/>
    </row>
    <row r="5" spans="2:18" ht="15.6" x14ac:dyDescent="0.3">
      <c r="B5" s="11" t="s">
        <v>1</v>
      </c>
      <c r="C5" s="34">
        <v>100</v>
      </c>
      <c r="D5" s="9"/>
      <c r="E5" s="17">
        <v>100</v>
      </c>
      <c r="F5" s="1"/>
      <c r="G5" s="81" t="s">
        <v>16</v>
      </c>
      <c r="H5" s="81"/>
      <c r="I5" s="4">
        <v>1500</v>
      </c>
      <c r="J5" s="39">
        <v>550</v>
      </c>
      <c r="K5" s="39">
        <v>550</v>
      </c>
      <c r="L5" s="5">
        <v>550</v>
      </c>
      <c r="M5" s="4"/>
      <c r="N5" s="4"/>
      <c r="O5" s="1"/>
      <c r="P5" s="1"/>
      <c r="Q5" s="1"/>
      <c r="R5" s="1"/>
    </row>
    <row r="6" spans="2:18" ht="15.6" x14ac:dyDescent="0.3">
      <c r="B6" s="11" t="s">
        <v>2</v>
      </c>
      <c r="C6" s="34">
        <v>129.80000000000001</v>
      </c>
      <c r="D6" s="9"/>
      <c r="E6" s="17">
        <v>129.80000000000001</v>
      </c>
      <c r="F6" s="1"/>
      <c r="G6" s="81" t="s">
        <v>17</v>
      </c>
      <c r="H6" s="81"/>
      <c r="I6" s="4">
        <v>1000</v>
      </c>
      <c r="J6" s="39">
        <v>500</v>
      </c>
      <c r="K6" s="5">
        <v>500</v>
      </c>
      <c r="L6" s="5"/>
      <c r="M6" s="4"/>
      <c r="N6" s="4"/>
      <c r="O6" s="1"/>
      <c r="P6" s="1"/>
      <c r="Q6" s="1"/>
      <c r="R6" s="1"/>
    </row>
    <row r="7" spans="2:18" ht="15.6" x14ac:dyDescent="0.3">
      <c r="B7" s="11" t="s">
        <v>3</v>
      </c>
      <c r="C7" s="34">
        <v>145</v>
      </c>
      <c r="D7" s="9"/>
      <c r="E7" s="17">
        <v>145</v>
      </c>
      <c r="F7" s="1"/>
      <c r="G7" s="81" t="s">
        <v>18</v>
      </c>
      <c r="H7" s="81"/>
      <c r="I7" s="4">
        <v>500</v>
      </c>
      <c r="J7" s="39">
        <v>250</v>
      </c>
      <c r="K7" s="39">
        <v>250</v>
      </c>
      <c r="L7" s="5"/>
      <c r="M7" s="4"/>
      <c r="N7" s="4"/>
      <c r="O7" s="1"/>
      <c r="P7" s="1"/>
      <c r="Q7" s="1"/>
      <c r="R7" s="1"/>
    </row>
    <row r="8" spans="2:18" ht="15.6" x14ac:dyDescent="0.3">
      <c r="B8" s="11" t="s">
        <v>4</v>
      </c>
      <c r="C8" s="34">
        <v>24</v>
      </c>
      <c r="D8" s="9"/>
      <c r="E8" s="17"/>
      <c r="F8" s="1"/>
      <c r="G8" s="81" t="s">
        <v>19</v>
      </c>
      <c r="H8" s="81"/>
      <c r="I8" s="4">
        <v>150</v>
      </c>
      <c r="J8" s="39">
        <v>150</v>
      </c>
      <c r="K8" s="5"/>
      <c r="L8" s="5"/>
      <c r="M8" s="4"/>
      <c r="N8" s="4"/>
      <c r="O8" s="1"/>
      <c r="P8" s="1"/>
      <c r="Q8" s="1"/>
      <c r="R8" s="1"/>
    </row>
    <row r="9" spans="2:18" ht="15.6" x14ac:dyDescent="0.3">
      <c r="B9" s="11" t="s">
        <v>5</v>
      </c>
      <c r="C9" s="34">
        <v>400</v>
      </c>
      <c r="D9" s="9">
        <v>100</v>
      </c>
      <c r="E9" s="17"/>
      <c r="F9" s="1"/>
      <c r="G9" s="81" t="s">
        <v>25</v>
      </c>
      <c r="H9" s="81"/>
      <c r="I9" s="4">
        <v>1500</v>
      </c>
      <c r="J9" s="39">
        <v>250</v>
      </c>
      <c r="K9" s="39">
        <v>250</v>
      </c>
      <c r="L9" s="5">
        <v>300</v>
      </c>
      <c r="M9" s="5">
        <v>300</v>
      </c>
      <c r="N9" s="5">
        <v>300</v>
      </c>
      <c r="O9" s="1"/>
      <c r="P9" s="1"/>
      <c r="Q9" s="1"/>
      <c r="R9" s="1"/>
    </row>
    <row r="10" spans="2:18" ht="15.6" x14ac:dyDescent="0.3">
      <c r="B10" s="11" t="s">
        <v>11</v>
      </c>
      <c r="C10" s="34">
        <v>250</v>
      </c>
      <c r="D10" s="9"/>
      <c r="E10" s="17"/>
      <c r="F10" s="1"/>
      <c r="G10" s="81" t="s">
        <v>27</v>
      </c>
      <c r="H10" s="81"/>
      <c r="I10" s="4">
        <v>400</v>
      </c>
      <c r="J10" s="39">
        <v>150</v>
      </c>
      <c r="K10" s="5"/>
      <c r="L10" s="5"/>
      <c r="M10" s="4"/>
      <c r="N10" s="4"/>
      <c r="O10" s="1"/>
      <c r="P10" s="1"/>
      <c r="Q10" s="21"/>
      <c r="R10" s="1"/>
    </row>
    <row r="11" spans="2:18" ht="15.6" x14ac:dyDescent="0.3">
      <c r="B11" s="11" t="s">
        <v>55</v>
      </c>
      <c r="C11" s="34">
        <v>34.9</v>
      </c>
      <c r="D11" s="9">
        <v>34.9</v>
      </c>
      <c r="E11" s="17"/>
      <c r="F11" s="1"/>
      <c r="G11" s="45"/>
      <c r="H11" s="45"/>
      <c r="I11" s="4"/>
      <c r="J11" s="5"/>
      <c r="K11" s="5"/>
      <c r="L11" s="5"/>
      <c r="M11" s="4"/>
      <c r="N11" s="4"/>
      <c r="O11" s="1"/>
      <c r="P11" s="1"/>
      <c r="Q11" s="1"/>
      <c r="R11" s="1"/>
    </row>
    <row r="12" spans="2:18" ht="15.6" x14ac:dyDescent="0.3">
      <c r="B12" s="11" t="s">
        <v>12</v>
      </c>
      <c r="C12" s="34">
        <v>30</v>
      </c>
      <c r="D12" s="9"/>
      <c r="E12" s="17"/>
      <c r="F12" s="1"/>
      <c r="G12" s="81" t="s">
        <v>28</v>
      </c>
      <c r="H12" s="81"/>
      <c r="I12" s="4">
        <v>100</v>
      </c>
      <c r="J12" s="5"/>
      <c r="K12" s="5"/>
      <c r="L12" s="5"/>
      <c r="M12" s="4"/>
      <c r="N12" s="4"/>
      <c r="O12" s="1"/>
      <c r="P12" s="1"/>
      <c r="Q12" s="1"/>
      <c r="R12" s="1"/>
    </row>
    <row r="13" spans="2:18" ht="15.6" x14ac:dyDescent="0.3">
      <c r="B13" s="11" t="s">
        <v>7</v>
      </c>
      <c r="C13" s="34">
        <v>350</v>
      </c>
      <c r="D13" s="9">
        <v>350</v>
      </c>
      <c r="E13" s="17"/>
      <c r="F13" s="1"/>
      <c r="G13" s="81" t="s">
        <v>29</v>
      </c>
      <c r="H13" s="81"/>
      <c r="I13" s="4"/>
      <c r="J13" s="5"/>
      <c r="K13" s="5"/>
      <c r="L13" s="5"/>
      <c r="M13" s="4"/>
      <c r="N13" s="4"/>
      <c r="O13" s="1"/>
      <c r="P13" s="1"/>
      <c r="Q13" s="1"/>
      <c r="R13" s="1"/>
    </row>
    <row r="14" spans="2:18" ht="15.6" x14ac:dyDescent="0.3">
      <c r="B14" s="11" t="s">
        <v>8</v>
      </c>
      <c r="C14" s="34">
        <v>150</v>
      </c>
      <c r="D14" s="9">
        <v>150</v>
      </c>
      <c r="E14" s="17"/>
      <c r="F14" s="1"/>
      <c r="G14" s="81"/>
      <c r="H14" s="81"/>
      <c r="I14" s="4"/>
      <c r="J14" s="5"/>
      <c r="K14" s="5"/>
      <c r="L14" s="5"/>
      <c r="M14" s="4"/>
      <c r="N14" s="4"/>
      <c r="O14" s="1"/>
      <c r="P14" s="1"/>
      <c r="Q14" s="1"/>
      <c r="R14" s="1"/>
    </row>
    <row r="15" spans="2:18" ht="15.6" x14ac:dyDescent="0.3">
      <c r="B15" s="11" t="s">
        <v>9</v>
      </c>
      <c r="C15" s="34">
        <v>200</v>
      </c>
      <c r="D15" s="9"/>
      <c r="E15" s="17"/>
      <c r="F15" s="1"/>
      <c r="G15" s="81"/>
      <c r="H15" s="81"/>
      <c r="I15" s="6">
        <f t="shared" ref="I15:N15" si="0">SUM(I4:I14)</f>
        <v>6650</v>
      </c>
      <c r="J15" s="46">
        <f t="shared" si="0"/>
        <v>2500</v>
      </c>
      <c r="K15" s="46">
        <f t="shared" si="0"/>
        <v>2150</v>
      </c>
      <c r="L15" s="46">
        <f t="shared" si="0"/>
        <v>1400</v>
      </c>
      <c r="M15" s="46">
        <f t="shared" si="0"/>
        <v>300</v>
      </c>
      <c r="N15" s="46">
        <f t="shared" si="0"/>
        <v>300</v>
      </c>
      <c r="O15" s="1"/>
      <c r="P15" s="1"/>
      <c r="Q15" s="1"/>
      <c r="R15" s="1"/>
    </row>
    <row r="16" spans="2:18" ht="15.6" x14ac:dyDescent="0.3">
      <c r="B16" s="11" t="s">
        <v>10</v>
      </c>
      <c r="C16" s="34">
        <v>400</v>
      </c>
      <c r="D16" s="9">
        <v>400</v>
      </c>
      <c r="E16" s="17"/>
      <c r="F16" s="1"/>
      <c r="G16" s="1"/>
      <c r="H16" s="1"/>
      <c r="I16" s="1"/>
      <c r="M16" s="1"/>
      <c r="N16" s="1"/>
      <c r="O16" s="1"/>
      <c r="P16" s="1"/>
      <c r="Q16" s="1"/>
      <c r="R16" s="1"/>
    </row>
    <row r="17" spans="2:18" ht="15.6" x14ac:dyDescent="0.3">
      <c r="B17" s="4" t="s">
        <v>66</v>
      </c>
      <c r="C17" s="34">
        <v>70.099999999999994</v>
      </c>
      <c r="D17" s="9">
        <v>70.099999999999994</v>
      </c>
      <c r="E17" s="17"/>
      <c r="F17" s="1"/>
      <c r="G17" s="1"/>
      <c r="H17" s="1"/>
      <c r="I17" s="1"/>
      <c r="M17" s="1"/>
      <c r="N17" s="1"/>
      <c r="O17" s="1"/>
      <c r="P17" s="1"/>
      <c r="Q17" s="1"/>
      <c r="R17" s="1"/>
    </row>
    <row r="18" spans="2:18" ht="15.6" x14ac:dyDescent="0.3">
      <c r="B18" s="4" t="s">
        <v>67</v>
      </c>
      <c r="C18" s="7">
        <v>79.599999999999994</v>
      </c>
      <c r="D18" s="9">
        <v>79.599999999999994</v>
      </c>
      <c r="E18" s="17"/>
      <c r="F18" s="1"/>
      <c r="G18" s="1"/>
      <c r="H18" s="1"/>
      <c r="I18" s="1"/>
      <c r="M18" s="1"/>
      <c r="N18" s="1"/>
      <c r="O18" s="1"/>
      <c r="P18" s="1"/>
      <c r="Q18" s="1"/>
      <c r="R18" s="1"/>
    </row>
    <row r="19" spans="2:18" ht="15.6" x14ac:dyDescent="0.3">
      <c r="B19" s="4" t="s">
        <v>68</v>
      </c>
      <c r="C19" s="7">
        <v>21</v>
      </c>
      <c r="D19" s="9">
        <v>21</v>
      </c>
      <c r="E19" s="17"/>
      <c r="F19" s="1"/>
      <c r="G19" s="1"/>
      <c r="H19" s="1"/>
      <c r="I19" s="1"/>
      <c r="M19" s="1"/>
      <c r="N19" s="1"/>
      <c r="O19" s="1"/>
      <c r="P19" s="1"/>
      <c r="Q19" s="1"/>
      <c r="R19" s="1"/>
    </row>
    <row r="20" spans="2:18" ht="15.6" x14ac:dyDescent="0.3">
      <c r="B20" s="4" t="s">
        <v>70</v>
      </c>
      <c r="C20" s="34">
        <v>12.99</v>
      </c>
      <c r="D20" s="9">
        <v>12.99</v>
      </c>
      <c r="E20" s="17"/>
      <c r="F20" s="1"/>
      <c r="G20" s="1"/>
      <c r="H20" s="1"/>
      <c r="I20" s="1"/>
      <c r="M20" s="1"/>
      <c r="N20" s="1"/>
      <c r="O20" s="1"/>
      <c r="P20" s="1"/>
      <c r="Q20" s="1"/>
      <c r="R20" s="1"/>
    </row>
    <row r="21" spans="2:18" s="26" customFormat="1" ht="15.6" x14ac:dyDescent="0.3">
      <c r="B21" s="4" t="s">
        <v>71</v>
      </c>
      <c r="C21" s="34"/>
      <c r="D21" s="9"/>
      <c r="E21" s="17"/>
      <c r="F21" s="25"/>
      <c r="G21" s="25"/>
      <c r="H21" s="25"/>
      <c r="I21" s="25"/>
      <c r="J21" s="27"/>
      <c r="K21" s="27"/>
      <c r="L21" s="27"/>
      <c r="M21" s="25"/>
      <c r="N21" s="25"/>
      <c r="O21" s="25"/>
      <c r="P21" s="25"/>
      <c r="Q21" s="25"/>
      <c r="R21" s="25"/>
    </row>
    <row r="22" spans="2:18" ht="15.6" x14ac:dyDescent="0.3">
      <c r="B22" s="4"/>
      <c r="C22" s="34"/>
      <c r="D22" s="9"/>
      <c r="E22" s="17"/>
      <c r="F22" s="1"/>
      <c r="G22" s="1"/>
      <c r="H22" s="1"/>
      <c r="I22" s="1"/>
      <c r="M22" s="1"/>
      <c r="N22" s="1"/>
      <c r="O22" s="1"/>
      <c r="P22" s="1"/>
      <c r="Q22" s="1"/>
      <c r="R22" s="1"/>
    </row>
    <row r="23" spans="2:18" ht="15.6" x14ac:dyDescent="0.3">
      <c r="B23" s="4"/>
      <c r="C23" s="34"/>
      <c r="D23" s="9"/>
      <c r="E23" s="17"/>
      <c r="F23" s="1"/>
      <c r="G23" s="1"/>
      <c r="H23" s="1"/>
      <c r="I23" s="1"/>
      <c r="M23" s="1"/>
      <c r="N23" s="1"/>
      <c r="O23" s="1"/>
      <c r="P23" s="1"/>
      <c r="Q23" s="1"/>
      <c r="R23" s="1"/>
    </row>
    <row r="24" spans="2:18" ht="15.6" x14ac:dyDescent="0.3">
      <c r="B24" s="4"/>
      <c r="C24" s="34"/>
      <c r="D24" s="9"/>
      <c r="E24" s="17"/>
      <c r="F24" s="1"/>
      <c r="G24" s="1"/>
      <c r="H24" s="1"/>
      <c r="I24" s="1"/>
      <c r="O24" s="1"/>
      <c r="P24" s="1"/>
      <c r="Q24" s="1"/>
      <c r="R24" s="1"/>
    </row>
    <row r="25" spans="2:18" ht="15.6" x14ac:dyDescent="0.3">
      <c r="B25" s="4"/>
      <c r="C25" s="34"/>
      <c r="D25" s="9"/>
      <c r="E25" s="17"/>
      <c r="F25" s="21"/>
      <c r="G25" s="1"/>
      <c r="H25" s="1"/>
      <c r="I25" s="1"/>
      <c r="O25" s="1"/>
      <c r="P25" s="1"/>
      <c r="Q25" s="1"/>
      <c r="R25" s="1"/>
    </row>
    <row r="26" spans="2:18" ht="15.6" x14ac:dyDescent="0.3">
      <c r="B26" s="4"/>
      <c r="C26" s="34"/>
      <c r="D26" s="9"/>
      <c r="E26" s="17"/>
      <c r="F26" s="1"/>
      <c r="O26" s="1"/>
      <c r="P26" s="1"/>
      <c r="Q26" s="1"/>
      <c r="R26" s="1"/>
    </row>
    <row r="27" spans="2:18" ht="15.6" x14ac:dyDescent="0.3">
      <c r="B27" s="4"/>
      <c r="C27" s="7"/>
      <c r="D27" s="9"/>
      <c r="E27" s="17"/>
      <c r="F27" s="1"/>
      <c r="O27" s="1"/>
      <c r="P27" s="1"/>
      <c r="Q27" s="1"/>
      <c r="R27" s="1"/>
    </row>
    <row r="28" spans="2:18" ht="15.6" x14ac:dyDescent="0.3">
      <c r="B28" s="4"/>
      <c r="C28" s="7"/>
      <c r="D28" s="9"/>
      <c r="E28" s="17"/>
      <c r="F28" s="1"/>
      <c r="O28" s="1"/>
      <c r="P28" s="1"/>
      <c r="Q28" s="1"/>
      <c r="R28" s="1"/>
    </row>
    <row r="29" spans="2:18" ht="15.6" x14ac:dyDescent="0.3">
      <c r="B29" s="11" t="s">
        <v>34</v>
      </c>
      <c r="C29" s="10">
        <f>SUM(C4:C28)</f>
        <v>2669.6399999999994</v>
      </c>
      <c r="D29" s="28">
        <f>SUM(D4:D28)</f>
        <v>1218.5899999999999</v>
      </c>
      <c r="E29" s="40">
        <f>SUM(E4:E28)</f>
        <v>374.8</v>
      </c>
      <c r="F29" s="1"/>
      <c r="O29" s="1"/>
      <c r="P29" s="1"/>
      <c r="Q29" s="1"/>
      <c r="R29" s="1"/>
    </row>
    <row r="30" spans="2:18" ht="15.6" x14ac:dyDescent="0.3">
      <c r="B30" s="31"/>
      <c r="C30" s="32"/>
      <c r="D30" s="32"/>
      <c r="E30" s="19"/>
      <c r="F30" s="1"/>
      <c r="O30" s="1"/>
      <c r="P30" s="1"/>
      <c r="Q30" s="1"/>
      <c r="R30" s="1"/>
    </row>
    <row r="31" spans="2:18" s="26" customFormat="1" ht="15.6" x14ac:dyDescent="0.3">
      <c r="B31" s="46" t="s">
        <v>14</v>
      </c>
      <c r="C31" s="7"/>
      <c r="D31" s="7"/>
      <c r="E31" s="17"/>
      <c r="F31" s="25"/>
      <c r="J31" s="27"/>
      <c r="K31" s="27"/>
      <c r="L31" s="27"/>
      <c r="O31" s="25"/>
      <c r="P31" s="25"/>
      <c r="Q31" s="25"/>
      <c r="R31" s="25"/>
    </row>
    <row r="32" spans="2:18" ht="15.6" x14ac:dyDescent="0.3">
      <c r="B32" s="22" t="s">
        <v>26</v>
      </c>
      <c r="C32" s="34">
        <v>250</v>
      </c>
      <c r="D32" s="9">
        <v>250</v>
      </c>
      <c r="E32" s="17"/>
      <c r="F32" s="1"/>
      <c r="O32" s="1"/>
      <c r="P32" s="1"/>
      <c r="Q32" s="1"/>
      <c r="R32" s="1"/>
    </row>
    <row r="33" spans="2:18" ht="15.6" x14ac:dyDescent="0.3">
      <c r="B33" s="22" t="s">
        <v>15</v>
      </c>
      <c r="C33" s="34">
        <v>650</v>
      </c>
      <c r="D33" s="28">
        <v>150</v>
      </c>
      <c r="E33" s="17"/>
      <c r="F33" s="1"/>
      <c r="O33" s="1"/>
      <c r="P33" s="1"/>
      <c r="Q33" s="1"/>
      <c r="R33" s="1"/>
    </row>
    <row r="34" spans="2:18" ht="15.6" x14ac:dyDescent="0.3">
      <c r="B34" s="22" t="s">
        <v>31</v>
      </c>
      <c r="C34" s="34">
        <v>550</v>
      </c>
      <c r="D34" s="9">
        <v>550</v>
      </c>
      <c r="E34" s="17"/>
      <c r="F34" s="1"/>
      <c r="O34" s="1"/>
      <c r="P34" s="1"/>
      <c r="Q34" s="1"/>
      <c r="R34" s="1"/>
    </row>
    <row r="35" spans="2:18" ht="15.6" x14ac:dyDescent="0.3">
      <c r="B35" s="22" t="s">
        <v>17</v>
      </c>
      <c r="C35" s="34">
        <v>500</v>
      </c>
      <c r="D35" s="9"/>
      <c r="E35" s="17"/>
      <c r="F35" s="1"/>
    </row>
    <row r="36" spans="2:18" ht="15.6" x14ac:dyDescent="0.3">
      <c r="B36" s="22" t="s">
        <v>18</v>
      </c>
      <c r="C36" s="34">
        <v>250</v>
      </c>
      <c r="D36" s="9">
        <v>250</v>
      </c>
      <c r="E36" s="17"/>
    </row>
    <row r="37" spans="2:18" ht="15.6" x14ac:dyDescent="0.3">
      <c r="B37" s="22" t="s">
        <v>19</v>
      </c>
      <c r="C37" s="34">
        <v>100</v>
      </c>
      <c r="D37" s="9">
        <v>100</v>
      </c>
      <c r="E37" s="17"/>
    </row>
    <row r="38" spans="2:18" ht="15.6" x14ac:dyDescent="0.3">
      <c r="B38" s="22" t="s">
        <v>27</v>
      </c>
      <c r="C38" s="34">
        <v>150</v>
      </c>
      <c r="D38" s="9"/>
      <c r="E38" s="17"/>
    </row>
    <row r="39" spans="2:18" ht="15.6" x14ac:dyDescent="0.3">
      <c r="B39" s="8" t="s">
        <v>69</v>
      </c>
      <c r="C39" s="34">
        <v>100</v>
      </c>
      <c r="D39" s="9">
        <v>100</v>
      </c>
      <c r="E39" s="17"/>
    </row>
    <row r="40" spans="2:18" ht="15.6" x14ac:dyDescent="0.3">
      <c r="B40" s="8"/>
      <c r="C40" s="34"/>
      <c r="D40" s="9"/>
      <c r="E40" s="17"/>
    </row>
    <row r="41" spans="2:18" ht="15.6" x14ac:dyDescent="0.3">
      <c r="B41" s="8"/>
      <c r="C41" s="34"/>
      <c r="D41" s="9"/>
      <c r="E41" s="17"/>
    </row>
    <row r="42" spans="2:18" ht="15.6" x14ac:dyDescent="0.3">
      <c r="B42" s="22" t="s">
        <v>64</v>
      </c>
      <c r="C42" s="41">
        <f>SUM(C32:C41)</f>
        <v>2550</v>
      </c>
      <c r="D42" s="28">
        <f>SUM(D32:D41)</f>
        <v>1400</v>
      </c>
      <c r="E42" s="17"/>
    </row>
    <row r="43" spans="2:18" ht="15.6" x14ac:dyDescent="0.3">
      <c r="B43" s="23"/>
      <c r="C43" s="43"/>
      <c r="D43" s="24"/>
      <c r="E43" s="19"/>
    </row>
    <row r="44" spans="2:18" ht="17.399999999999999" x14ac:dyDescent="0.3">
      <c r="B44" s="29" t="s">
        <v>35</v>
      </c>
      <c r="C44" s="44">
        <f>C29+C42</f>
        <v>5219.6399999999994</v>
      </c>
      <c r="D44" s="42">
        <f>SUM(D29+D42)</f>
        <v>2618.59</v>
      </c>
      <c r="E44" s="44">
        <f>SUM(E29+E42)</f>
        <v>374.8</v>
      </c>
    </row>
    <row r="45" spans="2:18" ht="15.6" x14ac:dyDescent="0.3">
      <c r="B45" s="1"/>
      <c r="C45" s="1"/>
      <c r="D45" s="1"/>
      <c r="E45" s="15"/>
    </row>
    <row r="46" spans="2:18" ht="15.6" x14ac:dyDescent="0.3">
      <c r="B46" s="1"/>
      <c r="C46" s="1"/>
      <c r="D46" s="1"/>
      <c r="E46" s="15"/>
    </row>
    <row r="47" spans="2:18" ht="15.6" x14ac:dyDescent="0.3">
      <c r="B47" s="1"/>
      <c r="C47" s="1"/>
      <c r="D47" s="1"/>
      <c r="E47" s="15"/>
    </row>
  </sheetData>
  <mergeCells count="13">
    <mergeCell ref="G7:H7"/>
    <mergeCell ref="B3:C3"/>
    <mergeCell ref="G3:I3"/>
    <mergeCell ref="G4:H4"/>
    <mergeCell ref="G5:H5"/>
    <mergeCell ref="G6:H6"/>
    <mergeCell ref="G15:H15"/>
    <mergeCell ref="G8:H8"/>
    <mergeCell ref="G9:H9"/>
    <mergeCell ref="G10:H10"/>
    <mergeCell ref="G12:H12"/>
    <mergeCell ref="G13:H13"/>
    <mergeCell ref="G14:H14"/>
  </mergeCells>
  <pageMargins left="0.7" right="0.7" top="0.75" bottom="0.75" header="0.3" footer="0.3"/>
  <pageSetup orientation="portrait" horizontalDpi="360" verticalDpi="36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R49"/>
  <sheetViews>
    <sheetView workbookViewId="0">
      <selection activeCell="D6" sqref="D6"/>
    </sheetView>
  </sheetViews>
  <sheetFormatPr baseColWidth="10" defaultRowHeight="15" x14ac:dyDescent="0.3"/>
  <cols>
    <col min="2" max="2" width="34.21875" customWidth="1"/>
    <col min="3" max="4" width="14.21875" customWidth="1"/>
    <col min="5" max="5" width="11.5546875" style="14"/>
    <col min="6" max="7" width="11.5546875" hidden="1" customWidth="1"/>
    <col min="8" max="8" width="6.21875" hidden="1" customWidth="1"/>
    <col min="9" max="9" width="11.5546875" hidden="1" customWidth="1"/>
    <col min="10" max="12" width="11.5546875" style="2" hidden="1" customWidth="1"/>
    <col min="13" max="14" width="11.5546875" hidden="1" customWidth="1"/>
    <col min="15" max="16" width="11.5546875" customWidth="1"/>
    <col min="17" max="17" width="11" customWidth="1"/>
    <col min="18" max="21" width="11.5546875" customWidth="1"/>
  </cols>
  <sheetData>
    <row r="1" spans="2:18" ht="15.6" thickBot="1" x14ac:dyDescent="0.35"/>
    <row r="2" spans="2:18" ht="18.600000000000001" thickBot="1" x14ac:dyDescent="0.4">
      <c r="D2" s="85">
        <v>3683.16</v>
      </c>
      <c r="E2" s="86"/>
    </row>
    <row r="4" spans="2:18" ht="22.2" customHeight="1" x14ac:dyDescent="0.3">
      <c r="B4" s="82" t="s">
        <v>6</v>
      </c>
      <c r="C4" s="83"/>
      <c r="D4" s="47" t="s">
        <v>65</v>
      </c>
      <c r="E4" s="16" t="s">
        <v>32</v>
      </c>
      <c r="F4" s="1"/>
      <c r="G4" s="84" t="s">
        <v>14</v>
      </c>
      <c r="H4" s="84"/>
      <c r="I4" s="84"/>
      <c r="J4" s="49" t="s">
        <v>20</v>
      </c>
      <c r="K4" s="49" t="s">
        <v>21</v>
      </c>
      <c r="L4" s="49" t="s">
        <v>22</v>
      </c>
      <c r="M4" s="49" t="s">
        <v>23</v>
      </c>
      <c r="N4" s="49" t="s">
        <v>24</v>
      </c>
      <c r="O4" s="1"/>
      <c r="P4" s="1"/>
      <c r="Q4" s="1"/>
      <c r="R4" s="1"/>
    </row>
    <row r="5" spans="2:18" ht="15.6" x14ac:dyDescent="0.3">
      <c r="B5" s="11" t="s">
        <v>0</v>
      </c>
      <c r="C5" s="34">
        <v>272.25</v>
      </c>
      <c r="D5" s="9">
        <v>279.05</v>
      </c>
      <c r="E5" s="17"/>
      <c r="F5" s="1"/>
      <c r="G5" s="81" t="s">
        <v>15</v>
      </c>
      <c r="H5" s="81"/>
      <c r="I5" s="4">
        <v>1500</v>
      </c>
      <c r="J5" s="5">
        <v>650</v>
      </c>
      <c r="K5" s="5">
        <v>600</v>
      </c>
      <c r="L5" s="5">
        <v>550</v>
      </c>
      <c r="M5" s="4"/>
      <c r="N5" s="4"/>
      <c r="O5" s="1"/>
      <c r="P5" s="1"/>
      <c r="Q5" s="1"/>
      <c r="R5" s="1"/>
    </row>
    <row r="6" spans="2:18" ht="15.6" x14ac:dyDescent="0.3">
      <c r="B6" s="11" t="s">
        <v>1</v>
      </c>
      <c r="C6" s="34">
        <v>100</v>
      </c>
      <c r="D6" s="9"/>
      <c r="E6" s="17"/>
      <c r="F6" s="1"/>
      <c r="G6" s="81" t="s">
        <v>16</v>
      </c>
      <c r="H6" s="81"/>
      <c r="I6" s="4">
        <v>1500</v>
      </c>
      <c r="J6" s="39">
        <v>550</v>
      </c>
      <c r="K6" s="39">
        <v>550</v>
      </c>
      <c r="L6" s="5">
        <v>550</v>
      </c>
      <c r="M6" s="4"/>
      <c r="N6" s="4"/>
      <c r="O6" s="1"/>
      <c r="P6" s="1"/>
      <c r="Q6" s="1"/>
      <c r="R6" s="1"/>
    </row>
    <row r="7" spans="2:18" ht="15.6" x14ac:dyDescent="0.3">
      <c r="B7" s="11" t="s">
        <v>2</v>
      </c>
      <c r="C7" s="34">
        <v>129.80000000000001</v>
      </c>
      <c r="D7" s="9">
        <v>114.2</v>
      </c>
      <c r="E7" s="17"/>
      <c r="F7" s="1"/>
      <c r="G7" s="81" t="s">
        <v>17</v>
      </c>
      <c r="H7" s="81"/>
      <c r="I7" s="4">
        <v>1000</v>
      </c>
      <c r="J7" s="39">
        <v>500</v>
      </c>
      <c r="K7" s="5">
        <v>500</v>
      </c>
      <c r="L7" s="5"/>
      <c r="M7" s="4"/>
      <c r="N7" s="4"/>
      <c r="O7" s="1"/>
      <c r="P7" s="1"/>
      <c r="Q7" s="1"/>
      <c r="R7" s="1"/>
    </row>
    <row r="8" spans="2:18" ht="15.6" x14ac:dyDescent="0.3">
      <c r="B8" s="11" t="s">
        <v>3</v>
      </c>
      <c r="C8" s="34">
        <v>145</v>
      </c>
      <c r="D8" s="9">
        <v>145</v>
      </c>
      <c r="E8" s="17"/>
      <c r="F8" s="1"/>
      <c r="G8" s="81" t="s">
        <v>18</v>
      </c>
      <c r="H8" s="81"/>
      <c r="I8" s="4">
        <v>500</v>
      </c>
      <c r="J8" s="39">
        <v>250</v>
      </c>
      <c r="K8" s="39">
        <v>250</v>
      </c>
      <c r="L8" s="5"/>
      <c r="M8" s="4"/>
      <c r="N8" s="4"/>
      <c r="O8" s="1"/>
      <c r="P8" s="1"/>
      <c r="Q8" s="1"/>
      <c r="R8" s="1"/>
    </row>
    <row r="9" spans="2:18" ht="15.6" x14ac:dyDescent="0.3">
      <c r="B9" s="11" t="s">
        <v>4</v>
      </c>
      <c r="C9" s="34">
        <v>24</v>
      </c>
      <c r="D9" s="9"/>
      <c r="E9" s="17"/>
      <c r="F9" s="1"/>
      <c r="G9" s="81" t="s">
        <v>19</v>
      </c>
      <c r="H9" s="81"/>
      <c r="I9" s="4">
        <v>150</v>
      </c>
      <c r="J9" s="39">
        <v>150</v>
      </c>
      <c r="K9" s="5"/>
      <c r="L9" s="5"/>
      <c r="M9" s="4"/>
      <c r="N9" s="4"/>
      <c r="O9" s="1"/>
      <c r="P9" s="1"/>
      <c r="Q9" s="1"/>
      <c r="R9" s="1"/>
    </row>
    <row r="10" spans="2:18" ht="15.6" x14ac:dyDescent="0.3">
      <c r="B10" s="11" t="s">
        <v>5</v>
      </c>
      <c r="C10" s="34">
        <v>400</v>
      </c>
      <c r="D10" s="9"/>
      <c r="E10" s="17"/>
      <c r="F10" s="1"/>
      <c r="G10" s="81" t="s">
        <v>25</v>
      </c>
      <c r="H10" s="81"/>
      <c r="I10" s="4">
        <v>1500</v>
      </c>
      <c r="J10" s="39">
        <v>250</v>
      </c>
      <c r="K10" s="39">
        <v>250</v>
      </c>
      <c r="L10" s="5">
        <v>300</v>
      </c>
      <c r="M10" s="5">
        <v>300</v>
      </c>
      <c r="N10" s="5">
        <v>300</v>
      </c>
      <c r="O10" s="1"/>
      <c r="P10" s="1"/>
      <c r="Q10" s="1"/>
      <c r="R10" s="1"/>
    </row>
    <row r="11" spans="2:18" ht="15.6" x14ac:dyDescent="0.3">
      <c r="B11" s="11" t="s">
        <v>11</v>
      </c>
      <c r="C11" s="34">
        <v>250</v>
      </c>
      <c r="D11" s="9"/>
      <c r="E11" s="17"/>
      <c r="F11" s="1"/>
      <c r="G11" s="81" t="s">
        <v>27</v>
      </c>
      <c r="H11" s="81"/>
      <c r="I11" s="4">
        <v>400</v>
      </c>
      <c r="J11" s="39">
        <v>150</v>
      </c>
      <c r="K11" s="5"/>
      <c r="L11" s="5"/>
      <c r="M11" s="4"/>
      <c r="N11" s="4"/>
      <c r="O11" s="1"/>
      <c r="P11" s="1"/>
      <c r="Q11" s="21"/>
      <c r="R11" s="1"/>
    </row>
    <row r="12" spans="2:18" ht="15.6" x14ac:dyDescent="0.3">
      <c r="B12" s="11" t="s">
        <v>55</v>
      </c>
      <c r="C12" s="34">
        <v>34.9</v>
      </c>
      <c r="D12" s="9">
        <v>34.9</v>
      </c>
      <c r="E12" s="17"/>
      <c r="F12" s="1"/>
      <c r="G12" s="48"/>
      <c r="H12" s="48"/>
      <c r="I12" s="4"/>
      <c r="J12" s="5"/>
      <c r="K12" s="5"/>
      <c r="L12" s="5"/>
      <c r="M12" s="4"/>
      <c r="N12" s="4"/>
      <c r="O12" s="1"/>
      <c r="P12" s="1"/>
      <c r="Q12" s="1"/>
      <c r="R12" s="1"/>
    </row>
    <row r="13" spans="2:18" ht="15.6" x14ac:dyDescent="0.3">
      <c r="B13" s="11" t="s">
        <v>12</v>
      </c>
      <c r="C13" s="34">
        <v>30</v>
      </c>
      <c r="D13" s="9">
        <v>10</v>
      </c>
      <c r="E13" s="17"/>
      <c r="F13" s="1"/>
      <c r="G13" s="81" t="s">
        <v>28</v>
      </c>
      <c r="H13" s="81"/>
      <c r="I13" s="4">
        <v>100</v>
      </c>
      <c r="J13" s="5"/>
      <c r="K13" s="5"/>
      <c r="L13" s="5"/>
      <c r="M13" s="4"/>
      <c r="N13" s="4"/>
      <c r="O13" s="1"/>
      <c r="P13" s="1"/>
      <c r="Q13" s="1"/>
      <c r="R13" s="1"/>
    </row>
    <row r="14" spans="2:18" ht="15.6" x14ac:dyDescent="0.3">
      <c r="B14" s="11" t="s">
        <v>7</v>
      </c>
      <c r="C14" s="34">
        <v>350</v>
      </c>
      <c r="D14" s="9">
        <v>350</v>
      </c>
      <c r="E14" s="17"/>
      <c r="F14" s="1"/>
      <c r="G14" s="81" t="s">
        <v>29</v>
      </c>
      <c r="H14" s="81"/>
      <c r="I14" s="4"/>
      <c r="J14" s="5"/>
      <c r="K14" s="5"/>
      <c r="L14" s="5"/>
      <c r="M14" s="4"/>
      <c r="N14" s="4"/>
      <c r="O14" s="1"/>
      <c r="P14" s="1"/>
      <c r="Q14" s="1"/>
      <c r="R14" s="1"/>
    </row>
    <row r="15" spans="2:18" ht="15.6" x14ac:dyDescent="0.3">
      <c r="B15" s="11" t="s">
        <v>8</v>
      </c>
      <c r="C15" s="34">
        <v>150</v>
      </c>
      <c r="D15" s="9">
        <v>150</v>
      </c>
      <c r="E15" s="17"/>
      <c r="F15" s="1"/>
      <c r="G15" s="81"/>
      <c r="H15" s="81"/>
      <c r="I15" s="4"/>
      <c r="J15" s="5"/>
      <c r="K15" s="5"/>
      <c r="L15" s="5"/>
      <c r="M15" s="4"/>
      <c r="N15" s="4"/>
      <c r="O15" s="1"/>
      <c r="P15" s="1"/>
      <c r="Q15" s="1"/>
      <c r="R15" s="1"/>
    </row>
    <row r="16" spans="2:18" ht="15.6" x14ac:dyDescent="0.3">
      <c r="B16" s="11" t="s">
        <v>9</v>
      </c>
      <c r="C16" s="34">
        <v>200</v>
      </c>
      <c r="D16" s="9">
        <v>200</v>
      </c>
      <c r="E16" s="17"/>
      <c r="F16" s="1"/>
      <c r="G16" s="81"/>
      <c r="H16" s="81"/>
      <c r="I16" s="6">
        <f t="shared" ref="I16:N16" si="0">SUM(I5:I15)</f>
        <v>6650</v>
      </c>
      <c r="J16" s="49">
        <f t="shared" si="0"/>
        <v>2500</v>
      </c>
      <c r="K16" s="49">
        <f t="shared" si="0"/>
        <v>2150</v>
      </c>
      <c r="L16" s="49">
        <f t="shared" si="0"/>
        <v>1400</v>
      </c>
      <c r="M16" s="49">
        <f t="shared" si="0"/>
        <v>300</v>
      </c>
      <c r="N16" s="49">
        <f t="shared" si="0"/>
        <v>300</v>
      </c>
      <c r="O16" s="1"/>
      <c r="P16" s="1"/>
      <c r="Q16" s="1"/>
      <c r="R16" s="1"/>
    </row>
    <row r="17" spans="2:18" ht="15.6" x14ac:dyDescent="0.3">
      <c r="B17" s="11" t="s">
        <v>10</v>
      </c>
      <c r="C17" s="34">
        <v>400</v>
      </c>
      <c r="D17" s="9">
        <v>400</v>
      </c>
      <c r="E17" s="17"/>
      <c r="F17" s="1"/>
      <c r="G17" s="1"/>
      <c r="H17" s="1"/>
      <c r="I17" s="1"/>
      <c r="M17" s="1"/>
      <c r="N17" s="1"/>
      <c r="O17" s="1"/>
      <c r="P17" s="1"/>
      <c r="Q17" s="1"/>
      <c r="R17" s="1"/>
    </row>
    <row r="18" spans="2:18" ht="15.6" x14ac:dyDescent="0.3">
      <c r="B18" s="4" t="s">
        <v>72</v>
      </c>
      <c r="C18" s="34"/>
      <c r="D18" s="9">
        <v>3.6</v>
      </c>
      <c r="E18" s="17"/>
      <c r="F18" s="1"/>
      <c r="G18" s="1"/>
      <c r="H18" s="1"/>
      <c r="I18" s="1"/>
      <c r="M18" s="1"/>
      <c r="N18" s="1"/>
      <c r="O18" s="1"/>
      <c r="P18" s="1"/>
      <c r="Q18" s="1"/>
      <c r="R18" s="1"/>
    </row>
    <row r="19" spans="2:18" ht="15.6" x14ac:dyDescent="0.3">
      <c r="B19" s="4" t="s">
        <v>73</v>
      </c>
      <c r="C19" s="7"/>
      <c r="D19" s="9">
        <v>87</v>
      </c>
      <c r="E19" s="17"/>
      <c r="F19" s="1"/>
      <c r="G19" s="1"/>
      <c r="H19" s="1"/>
      <c r="I19" s="1"/>
      <c r="M19" s="1"/>
      <c r="N19" s="1"/>
      <c r="O19" s="1"/>
      <c r="P19" s="1"/>
      <c r="Q19" s="1"/>
      <c r="R19" s="1"/>
    </row>
    <row r="20" spans="2:18" ht="15.6" x14ac:dyDescent="0.3">
      <c r="B20" s="4" t="s">
        <v>74</v>
      </c>
      <c r="C20" s="7"/>
      <c r="D20" s="9">
        <v>110.3</v>
      </c>
      <c r="E20" s="17"/>
      <c r="F20" s="1"/>
      <c r="G20" s="1"/>
      <c r="H20" s="1"/>
      <c r="I20" s="1"/>
      <c r="M20" s="1"/>
      <c r="N20" s="1"/>
      <c r="O20" s="1"/>
      <c r="P20" s="1"/>
      <c r="Q20" s="1"/>
      <c r="R20" s="1"/>
    </row>
    <row r="21" spans="2:18" ht="15.6" x14ac:dyDescent="0.3">
      <c r="B21" s="4" t="s">
        <v>75</v>
      </c>
      <c r="C21" s="34"/>
      <c r="D21" s="9">
        <v>146</v>
      </c>
      <c r="E21" s="17"/>
      <c r="F21" s="1"/>
      <c r="G21" s="1"/>
      <c r="H21" s="1"/>
      <c r="I21" s="1"/>
      <c r="M21" s="1"/>
      <c r="N21" s="1"/>
      <c r="O21" s="1"/>
      <c r="P21" s="1"/>
      <c r="Q21" s="1"/>
      <c r="R21" s="1"/>
    </row>
    <row r="22" spans="2:18" s="26" customFormat="1" ht="15.6" x14ac:dyDescent="0.3">
      <c r="B22" s="4" t="s">
        <v>76</v>
      </c>
      <c r="C22" s="34"/>
      <c r="D22" s="9">
        <v>12.99</v>
      </c>
      <c r="E22" s="17"/>
      <c r="F22" s="25"/>
      <c r="G22" s="25"/>
      <c r="H22" s="25"/>
      <c r="I22" s="25"/>
      <c r="J22" s="27"/>
      <c r="K22" s="27"/>
      <c r="L22" s="27"/>
      <c r="M22" s="25"/>
      <c r="N22" s="25"/>
      <c r="O22" s="25"/>
      <c r="P22" s="25"/>
      <c r="Q22" s="25"/>
      <c r="R22" s="25"/>
    </row>
    <row r="23" spans="2:18" ht="15.6" x14ac:dyDescent="0.3">
      <c r="B23" s="4" t="s">
        <v>77</v>
      </c>
      <c r="C23" s="34"/>
      <c r="D23" s="9">
        <v>250</v>
      </c>
      <c r="E23" s="17"/>
      <c r="F23" s="1"/>
      <c r="G23" s="1"/>
      <c r="H23" s="1"/>
      <c r="I23" s="1"/>
      <c r="M23" s="1"/>
      <c r="N23" s="1"/>
      <c r="O23" s="1"/>
      <c r="P23" s="1"/>
      <c r="Q23" s="1"/>
      <c r="R23" s="1"/>
    </row>
    <row r="24" spans="2:18" ht="15.6" x14ac:dyDescent="0.3">
      <c r="B24" s="4" t="s">
        <v>78</v>
      </c>
      <c r="C24" s="34"/>
      <c r="D24" s="9">
        <v>20</v>
      </c>
      <c r="E24" s="17"/>
      <c r="F24" s="1"/>
      <c r="G24" s="1"/>
      <c r="H24" s="1"/>
      <c r="I24" s="1"/>
      <c r="M24" s="1"/>
      <c r="N24" s="1"/>
      <c r="O24" s="1"/>
      <c r="P24" s="1"/>
      <c r="Q24" s="1"/>
      <c r="R24" s="1"/>
    </row>
    <row r="25" spans="2:18" ht="15.6" x14ac:dyDescent="0.3">
      <c r="B25" s="4" t="s">
        <v>79</v>
      </c>
      <c r="C25" s="34"/>
      <c r="D25" s="9">
        <v>36</v>
      </c>
      <c r="E25" s="17"/>
      <c r="F25" s="1"/>
      <c r="G25" s="1"/>
      <c r="H25" s="1"/>
      <c r="I25" s="1"/>
      <c r="O25" s="1"/>
      <c r="P25" s="1"/>
      <c r="Q25" s="1"/>
      <c r="R25" s="1"/>
    </row>
    <row r="26" spans="2:18" ht="15.6" x14ac:dyDescent="0.3">
      <c r="B26" s="4" t="s">
        <v>80</v>
      </c>
      <c r="C26" s="34"/>
      <c r="D26" s="9">
        <v>39</v>
      </c>
      <c r="E26" s="17"/>
      <c r="F26" s="21"/>
      <c r="G26" s="1"/>
      <c r="H26" s="1"/>
      <c r="I26" s="1"/>
      <c r="O26" s="1"/>
      <c r="P26" s="1"/>
      <c r="Q26" s="1"/>
      <c r="R26" s="1"/>
    </row>
    <row r="27" spans="2:18" ht="15.6" x14ac:dyDescent="0.3">
      <c r="B27" s="4" t="s">
        <v>81</v>
      </c>
      <c r="C27" s="34"/>
      <c r="D27" s="9">
        <v>19.899999999999999</v>
      </c>
      <c r="E27" s="17"/>
      <c r="F27" s="1"/>
      <c r="O27" s="1"/>
      <c r="P27" s="1"/>
      <c r="Q27" s="1"/>
      <c r="R27" s="1"/>
    </row>
    <row r="28" spans="2:18" ht="15.6" x14ac:dyDescent="0.3">
      <c r="B28" s="4" t="s">
        <v>82</v>
      </c>
      <c r="C28" s="34"/>
      <c r="D28" s="9">
        <v>12</v>
      </c>
      <c r="E28" s="17"/>
      <c r="F28" s="1"/>
      <c r="O28" s="1"/>
      <c r="P28" s="1"/>
      <c r="Q28" s="1"/>
      <c r="R28" s="1"/>
    </row>
    <row r="29" spans="2:18" ht="15.6" x14ac:dyDescent="0.3">
      <c r="B29" s="4"/>
      <c r="C29" s="34"/>
      <c r="D29" s="9"/>
      <c r="E29" s="17"/>
      <c r="F29" s="1"/>
      <c r="O29" s="1"/>
      <c r="P29" s="1"/>
      <c r="Q29" s="1"/>
      <c r="R29" s="1"/>
    </row>
    <row r="30" spans="2:18" ht="15.6" x14ac:dyDescent="0.3">
      <c r="B30" s="4"/>
      <c r="C30" s="7"/>
      <c r="D30" s="9"/>
      <c r="E30" s="17"/>
      <c r="F30" s="1"/>
      <c r="O30" s="1"/>
      <c r="P30" s="1"/>
      <c r="Q30" s="1"/>
      <c r="R30" s="1"/>
    </row>
    <row r="31" spans="2:18" ht="15.6" x14ac:dyDescent="0.3">
      <c r="B31" s="4"/>
      <c r="C31" s="7"/>
      <c r="D31" s="9"/>
      <c r="E31" s="17"/>
      <c r="F31" s="1"/>
      <c r="O31" s="1"/>
      <c r="P31" s="1"/>
      <c r="Q31" s="1"/>
      <c r="R31" s="1"/>
    </row>
    <row r="32" spans="2:18" s="26" customFormat="1" ht="15.6" x14ac:dyDescent="0.3">
      <c r="B32" s="11" t="s">
        <v>34</v>
      </c>
      <c r="C32" s="10">
        <f>SUM(C5:C31)</f>
        <v>2485.9499999999998</v>
      </c>
      <c r="D32" s="28">
        <f>SUM(D5:D31)</f>
        <v>2419.94</v>
      </c>
      <c r="E32" s="40">
        <f>SUM(E5:E31)</f>
        <v>0</v>
      </c>
      <c r="F32" s="25"/>
      <c r="J32" s="27"/>
      <c r="K32" s="27"/>
      <c r="L32" s="27"/>
      <c r="O32" s="25"/>
      <c r="P32" s="25"/>
      <c r="Q32" s="25"/>
      <c r="R32" s="25"/>
    </row>
    <row r="33" spans="2:18" ht="15.6" x14ac:dyDescent="0.3">
      <c r="B33" s="31"/>
      <c r="C33" s="32"/>
      <c r="D33" s="32"/>
      <c r="E33" s="19"/>
      <c r="F33" s="1"/>
      <c r="O33" s="1"/>
      <c r="P33" s="1"/>
      <c r="Q33" s="1"/>
      <c r="R33" s="1"/>
    </row>
    <row r="34" spans="2:18" ht="15.6" x14ac:dyDescent="0.3">
      <c r="B34" s="49" t="s">
        <v>14</v>
      </c>
      <c r="C34" s="7"/>
      <c r="D34" s="7"/>
      <c r="E34" s="17"/>
      <c r="F34" s="1"/>
      <c r="O34" s="1"/>
      <c r="P34" s="1"/>
      <c r="Q34" s="1"/>
      <c r="R34" s="1"/>
    </row>
    <row r="35" spans="2:18" ht="15.6" x14ac:dyDescent="0.3">
      <c r="B35" s="22"/>
      <c r="C35" s="34"/>
      <c r="D35" s="9"/>
      <c r="E35" s="17"/>
      <c r="F35" s="1"/>
      <c r="O35" s="1"/>
      <c r="P35" s="1"/>
      <c r="Q35" s="1"/>
      <c r="R35" s="1"/>
    </row>
    <row r="36" spans="2:18" ht="15.6" x14ac:dyDescent="0.3">
      <c r="B36" s="22" t="s">
        <v>15</v>
      </c>
      <c r="C36" s="34">
        <v>650</v>
      </c>
      <c r="D36" s="28">
        <v>150</v>
      </c>
      <c r="E36" s="17"/>
      <c r="F36" s="1"/>
    </row>
    <row r="37" spans="2:18" ht="15.6" x14ac:dyDescent="0.3">
      <c r="B37" s="22" t="s">
        <v>31</v>
      </c>
      <c r="C37" s="34">
        <v>550</v>
      </c>
      <c r="D37" s="9"/>
      <c r="E37" s="17"/>
    </row>
    <row r="38" spans="2:18" ht="15.6" x14ac:dyDescent="0.3">
      <c r="B38" s="22" t="s">
        <v>17</v>
      </c>
      <c r="C38" s="34">
        <v>500</v>
      </c>
      <c r="D38" s="9"/>
      <c r="E38" s="17"/>
    </row>
    <row r="39" spans="2:18" ht="15.6" x14ac:dyDescent="0.3">
      <c r="B39" s="22" t="s">
        <v>19</v>
      </c>
      <c r="C39" s="34">
        <v>100</v>
      </c>
      <c r="D39" s="9">
        <v>100</v>
      </c>
      <c r="E39" s="17"/>
    </row>
    <row r="40" spans="2:18" ht="15.6" x14ac:dyDescent="0.3">
      <c r="B40" s="22" t="s">
        <v>27</v>
      </c>
      <c r="C40" s="34">
        <v>150</v>
      </c>
      <c r="D40" s="9"/>
      <c r="E40" s="17"/>
    </row>
    <row r="41" spans="2:18" ht="15.6" x14ac:dyDescent="0.3">
      <c r="B41" s="8"/>
      <c r="C41" s="34"/>
      <c r="D41" s="9"/>
      <c r="E41" s="17"/>
    </row>
    <row r="42" spans="2:18" ht="15.6" x14ac:dyDescent="0.3">
      <c r="B42" s="8"/>
      <c r="C42" s="34"/>
      <c r="D42" s="9"/>
      <c r="E42" s="17"/>
    </row>
    <row r="43" spans="2:18" ht="15.6" x14ac:dyDescent="0.3">
      <c r="B43" s="8"/>
      <c r="C43" s="34"/>
      <c r="D43" s="9"/>
      <c r="E43" s="17"/>
    </row>
    <row r="44" spans="2:18" ht="15.6" x14ac:dyDescent="0.3">
      <c r="B44" s="22" t="s">
        <v>64</v>
      </c>
      <c r="C44" s="41">
        <f>SUM(C35:C43)</f>
        <v>1950</v>
      </c>
      <c r="D44" s="28">
        <f>SUM(D35:D43)</f>
        <v>250</v>
      </c>
      <c r="E44" s="17"/>
    </row>
    <row r="45" spans="2:18" ht="15.6" x14ac:dyDescent="0.3">
      <c r="B45" s="23"/>
      <c r="C45" s="43"/>
      <c r="D45" s="24"/>
      <c r="E45" s="19"/>
    </row>
    <row r="46" spans="2:18" ht="17.399999999999999" x14ac:dyDescent="0.3">
      <c r="B46" s="29" t="s">
        <v>35</v>
      </c>
      <c r="C46" s="44">
        <f>C32+C44</f>
        <v>4435.95</v>
      </c>
      <c r="D46" s="42">
        <f>SUM(D32+D44)</f>
        <v>2669.94</v>
      </c>
      <c r="E46" s="44">
        <f>SUM(E32+E44)</f>
        <v>0</v>
      </c>
    </row>
    <row r="47" spans="2:18" ht="15.6" x14ac:dyDescent="0.3">
      <c r="B47" s="1"/>
      <c r="C47" s="1"/>
      <c r="D47" s="1"/>
      <c r="E47" s="15"/>
    </row>
    <row r="48" spans="2:18" ht="15.6" x14ac:dyDescent="0.3">
      <c r="B48" s="1"/>
      <c r="C48" s="1"/>
      <c r="D48" s="1"/>
      <c r="E48" s="15"/>
    </row>
    <row r="49" spans="2:5" ht="15.6" x14ac:dyDescent="0.3">
      <c r="B49" s="1"/>
      <c r="C49" s="1"/>
      <c r="D49" s="1"/>
      <c r="E49" s="15"/>
    </row>
  </sheetData>
  <mergeCells count="14">
    <mergeCell ref="G16:H16"/>
    <mergeCell ref="D2:E2"/>
    <mergeCell ref="G9:H9"/>
    <mergeCell ref="G10:H10"/>
    <mergeCell ref="G11:H11"/>
    <mergeCell ref="G13:H13"/>
    <mergeCell ref="G14:H14"/>
    <mergeCell ref="G15:H15"/>
    <mergeCell ref="G8:H8"/>
    <mergeCell ref="B4:C4"/>
    <mergeCell ref="G4:I4"/>
    <mergeCell ref="G5:H5"/>
    <mergeCell ref="G6:H6"/>
    <mergeCell ref="G7:H7"/>
  </mergeCells>
  <pageMargins left="0.7" right="0.7" top="0.75" bottom="0.75" header="0.3" footer="0.3"/>
  <pageSetup orientation="portrait" horizontalDpi="360" verticalDpi="36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Q49"/>
  <sheetViews>
    <sheetView workbookViewId="0">
      <selection activeCell="D8" sqref="D8"/>
    </sheetView>
  </sheetViews>
  <sheetFormatPr baseColWidth="10" defaultRowHeight="15" x14ac:dyDescent="0.3"/>
  <cols>
    <col min="2" max="2" width="34.21875" customWidth="1"/>
    <col min="3" max="4" width="14.21875" customWidth="1"/>
    <col min="5" max="5" width="11.5546875" style="14"/>
    <col min="6" max="6" width="11.5546875" customWidth="1"/>
    <col min="7" max="7" width="28" customWidth="1"/>
    <col min="8" max="8" width="7.77734375" customWidth="1"/>
    <col min="9" max="9" width="11.5546875" customWidth="1"/>
    <col min="10" max="12" width="11.5546875" style="2" customWidth="1"/>
    <col min="13" max="16" width="11.5546875" customWidth="1"/>
    <col min="17" max="17" width="11" customWidth="1"/>
    <col min="18" max="21" width="11.5546875" customWidth="1"/>
  </cols>
  <sheetData>
    <row r="1" spans="2:17" ht="15.6" thickBot="1" x14ac:dyDescent="0.35">
      <c r="D1" s="26"/>
      <c r="E1" s="51"/>
    </row>
    <row r="2" spans="2:17" ht="18.600000000000001" thickBot="1" x14ac:dyDescent="0.4">
      <c r="C2" s="52" t="s">
        <v>83</v>
      </c>
      <c r="D2" s="54">
        <v>2546.8000000000002</v>
      </c>
      <c r="E2" s="53"/>
      <c r="G2" s="87" t="s">
        <v>93</v>
      </c>
      <c r="H2" s="88"/>
      <c r="I2" s="87"/>
      <c r="J2" s="88"/>
      <c r="K2" s="89"/>
      <c r="L2" s="89"/>
    </row>
    <row r="4" spans="2:17" ht="22.2" customHeight="1" x14ac:dyDescent="0.3">
      <c r="B4" s="82" t="s">
        <v>6</v>
      </c>
      <c r="C4" s="83"/>
      <c r="D4" s="47"/>
      <c r="E4" s="1"/>
      <c r="F4" s="84" t="s">
        <v>14</v>
      </c>
      <c r="G4" s="84"/>
      <c r="H4" s="84"/>
      <c r="I4" s="50" t="s">
        <v>87</v>
      </c>
      <c r="J4" s="50" t="s">
        <v>88</v>
      </c>
      <c r="K4" s="50" t="s">
        <v>89</v>
      </c>
      <c r="L4" s="50" t="s">
        <v>90</v>
      </c>
      <c r="M4" s="50" t="s">
        <v>91</v>
      </c>
      <c r="N4" s="1"/>
      <c r="O4" s="1"/>
      <c r="P4" s="1"/>
      <c r="Q4" s="1"/>
    </row>
    <row r="5" spans="2:17" ht="15.6" x14ac:dyDescent="0.3">
      <c r="B5" s="11" t="s">
        <v>0</v>
      </c>
      <c r="C5" s="34"/>
      <c r="D5" s="9"/>
      <c r="E5" s="1"/>
      <c r="F5" s="81" t="s">
        <v>86</v>
      </c>
      <c r="G5" s="81"/>
      <c r="H5" s="4">
        <v>3000</v>
      </c>
      <c r="I5" s="5">
        <v>300</v>
      </c>
      <c r="J5" s="5"/>
      <c r="K5" s="5"/>
      <c r="L5" s="4"/>
      <c r="M5" s="4"/>
      <c r="N5" s="1"/>
      <c r="O5" s="1"/>
      <c r="P5" s="1"/>
      <c r="Q5" s="1"/>
    </row>
    <row r="6" spans="2:17" ht="15.6" x14ac:dyDescent="0.3">
      <c r="B6" s="11" t="s">
        <v>1</v>
      </c>
      <c r="C6" s="34">
        <v>120</v>
      </c>
      <c r="D6" s="9"/>
      <c r="E6" s="1"/>
      <c r="F6" s="81" t="s">
        <v>95</v>
      </c>
      <c r="G6" s="81"/>
      <c r="H6" s="4">
        <v>800</v>
      </c>
      <c r="I6" s="39"/>
      <c r="J6" s="39"/>
      <c r="K6" s="5"/>
      <c r="L6" s="4"/>
      <c r="M6" s="4"/>
      <c r="N6" s="1"/>
      <c r="O6" s="1"/>
      <c r="P6" s="1"/>
      <c r="Q6" s="1"/>
    </row>
    <row r="7" spans="2:17" ht="15.6" x14ac:dyDescent="0.3">
      <c r="B7" s="11" t="s">
        <v>2</v>
      </c>
      <c r="C7" s="34">
        <v>120</v>
      </c>
      <c r="D7" s="9">
        <v>56.5</v>
      </c>
      <c r="E7" s="1"/>
      <c r="F7" s="81" t="s">
        <v>99</v>
      </c>
      <c r="G7" s="81"/>
      <c r="H7" s="4">
        <v>500</v>
      </c>
      <c r="I7" s="39"/>
      <c r="J7" s="5"/>
      <c r="K7" s="5"/>
      <c r="L7" s="4"/>
      <c r="M7" s="4"/>
      <c r="N7" s="1"/>
      <c r="O7" s="1"/>
      <c r="P7" s="1"/>
      <c r="Q7" s="1"/>
    </row>
    <row r="8" spans="2:17" ht="15.6" x14ac:dyDescent="0.3">
      <c r="B8" s="11" t="s">
        <v>3</v>
      </c>
      <c r="C8" s="34">
        <v>145</v>
      </c>
      <c r="D8" s="9">
        <v>145</v>
      </c>
      <c r="E8" s="1"/>
      <c r="F8" s="81" t="s">
        <v>100</v>
      </c>
      <c r="G8" s="81"/>
      <c r="H8" s="4">
        <v>1000</v>
      </c>
      <c r="I8" s="39"/>
      <c r="J8" s="39"/>
      <c r="K8" s="5"/>
      <c r="L8" s="4"/>
      <c r="M8" s="4"/>
      <c r="N8" s="1"/>
      <c r="O8" s="1"/>
      <c r="P8" s="1"/>
      <c r="Q8" s="1"/>
    </row>
    <row r="9" spans="2:17" ht="15.6" x14ac:dyDescent="0.3">
      <c r="B9" s="11" t="s">
        <v>4</v>
      </c>
      <c r="C9" s="34"/>
      <c r="D9" s="9"/>
      <c r="E9" s="1"/>
      <c r="F9" s="81" t="s">
        <v>101</v>
      </c>
      <c r="G9" s="81"/>
      <c r="H9" s="4">
        <v>250</v>
      </c>
      <c r="I9" s="39"/>
      <c r="J9" s="5"/>
      <c r="K9" s="5"/>
      <c r="L9" s="4"/>
      <c r="M9" s="4"/>
      <c r="N9" s="1"/>
      <c r="O9" s="1"/>
      <c r="P9" s="1"/>
      <c r="Q9" s="1"/>
    </row>
    <row r="10" spans="2:17" ht="15.6" x14ac:dyDescent="0.3">
      <c r="B10" s="11" t="s">
        <v>5</v>
      </c>
      <c r="C10" s="34"/>
      <c r="D10" s="9"/>
      <c r="E10" s="1"/>
      <c r="F10" s="81" t="s">
        <v>102</v>
      </c>
      <c r="G10" s="81"/>
      <c r="H10" s="4">
        <v>50</v>
      </c>
      <c r="I10" s="39"/>
      <c r="J10" s="39"/>
      <c r="K10" s="5"/>
      <c r="L10" s="5"/>
      <c r="M10" s="5"/>
      <c r="N10" s="1"/>
      <c r="O10" s="1"/>
      <c r="P10" s="1"/>
      <c r="Q10" s="1"/>
    </row>
    <row r="11" spans="2:17" ht="15.6" x14ac:dyDescent="0.3">
      <c r="B11" s="11" t="s">
        <v>11</v>
      </c>
      <c r="C11" s="34"/>
      <c r="D11" s="9"/>
      <c r="E11" s="1"/>
      <c r="F11" s="81" t="s">
        <v>27</v>
      </c>
      <c r="G11" s="81"/>
      <c r="H11" s="4">
        <v>400</v>
      </c>
      <c r="I11" s="39"/>
      <c r="J11" s="5"/>
      <c r="K11" s="5"/>
      <c r="L11" s="4"/>
      <c r="M11" s="4"/>
      <c r="N11" s="1"/>
      <c r="O11" s="1"/>
      <c r="P11" s="21"/>
      <c r="Q11" s="1"/>
    </row>
    <row r="12" spans="2:17" ht="15.6" x14ac:dyDescent="0.3">
      <c r="B12" s="11" t="s">
        <v>55</v>
      </c>
      <c r="C12" s="34">
        <v>34.9</v>
      </c>
      <c r="D12" s="9">
        <v>34.9</v>
      </c>
      <c r="E12" s="1"/>
      <c r="F12" s="90"/>
      <c r="G12" s="91"/>
      <c r="H12" s="4"/>
      <c r="I12" s="5"/>
      <c r="J12" s="5"/>
      <c r="K12" s="5"/>
      <c r="L12" s="4"/>
      <c r="M12" s="4"/>
      <c r="N12" s="1"/>
      <c r="O12" s="1"/>
      <c r="P12" s="1"/>
      <c r="Q12" s="1"/>
    </row>
    <row r="13" spans="2:17" ht="15.6" x14ac:dyDescent="0.3">
      <c r="B13" s="11" t="s">
        <v>12</v>
      </c>
      <c r="C13" s="34">
        <v>20</v>
      </c>
      <c r="D13" s="9">
        <v>10</v>
      </c>
      <c r="E13" s="1"/>
      <c r="F13" s="81" t="s">
        <v>28</v>
      </c>
      <c r="G13" s="81"/>
      <c r="H13" s="4">
        <v>100</v>
      </c>
      <c r="I13" s="5"/>
      <c r="J13" s="5"/>
      <c r="K13" s="5"/>
      <c r="L13" s="4"/>
      <c r="M13" s="4"/>
      <c r="N13" s="1"/>
      <c r="O13" s="1"/>
      <c r="P13" s="1"/>
      <c r="Q13" s="1"/>
    </row>
    <row r="14" spans="2:17" ht="15.6" x14ac:dyDescent="0.3">
      <c r="B14" s="11" t="s">
        <v>7</v>
      </c>
      <c r="C14" s="34">
        <v>350</v>
      </c>
      <c r="D14" s="9">
        <v>350</v>
      </c>
      <c r="E14" s="1"/>
      <c r="F14" s="81" t="s">
        <v>29</v>
      </c>
      <c r="G14" s="81"/>
      <c r="H14" s="4">
        <v>100</v>
      </c>
      <c r="I14" s="5"/>
      <c r="J14" s="5"/>
      <c r="K14" s="5"/>
      <c r="L14" s="4"/>
      <c r="M14" s="4"/>
      <c r="N14" s="1"/>
      <c r="O14" s="1"/>
      <c r="P14" s="1"/>
      <c r="Q14" s="1"/>
    </row>
    <row r="15" spans="2:17" ht="15.6" x14ac:dyDescent="0.3">
      <c r="B15" s="11" t="s">
        <v>8</v>
      </c>
      <c r="C15" s="34">
        <v>150</v>
      </c>
      <c r="D15" s="9">
        <v>150</v>
      </c>
      <c r="E15" s="1"/>
      <c r="F15" s="81"/>
      <c r="G15" s="81"/>
      <c r="H15" s="4"/>
      <c r="I15" s="5"/>
      <c r="J15" s="5"/>
      <c r="K15" s="5"/>
      <c r="L15" s="4"/>
      <c r="M15" s="4"/>
      <c r="N15" s="1"/>
      <c r="O15" s="1"/>
      <c r="P15" s="1"/>
      <c r="Q15" s="1"/>
    </row>
    <row r="16" spans="2:17" ht="15.6" x14ac:dyDescent="0.3">
      <c r="B16" s="11" t="s">
        <v>9</v>
      </c>
      <c r="C16" s="34">
        <v>200</v>
      </c>
      <c r="D16" s="9"/>
      <c r="E16" s="1"/>
      <c r="F16" s="81"/>
      <c r="G16" s="81"/>
      <c r="H16" s="6">
        <f t="shared" ref="H16:M16" si="0">SUM(H5:H15)</f>
        <v>6200</v>
      </c>
      <c r="I16" s="50">
        <f t="shared" si="0"/>
        <v>300</v>
      </c>
      <c r="J16" s="50">
        <f t="shared" si="0"/>
        <v>0</v>
      </c>
      <c r="K16" s="50">
        <f t="shared" si="0"/>
        <v>0</v>
      </c>
      <c r="L16" s="50">
        <f t="shared" si="0"/>
        <v>0</v>
      </c>
      <c r="M16" s="50">
        <f t="shared" si="0"/>
        <v>0</v>
      </c>
      <c r="N16" s="1"/>
      <c r="O16" s="1"/>
      <c r="P16" s="1"/>
      <c r="Q16" s="1"/>
    </row>
    <row r="17" spans="2:17" ht="15.6" x14ac:dyDescent="0.3">
      <c r="B17" s="11" t="s">
        <v>10</v>
      </c>
      <c r="C17" s="34">
        <v>600</v>
      </c>
      <c r="D17" s="9">
        <v>600</v>
      </c>
      <c r="E17" s="1"/>
      <c r="F17" s="1"/>
      <c r="G17" s="1"/>
      <c r="H17" s="1"/>
      <c r="I17" s="2"/>
      <c r="L17" s="1"/>
      <c r="M17" s="1"/>
      <c r="N17" s="1"/>
      <c r="O17" s="1"/>
      <c r="P17" s="1"/>
      <c r="Q17" s="1"/>
    </row>
    <row r="18" spans="2:17" ht="15.6" x14ac:dyDescent="0.3">
      <c r="B18" s="4" t="s">
        <v>96</v>
      </c>
      <c r="C18" s="34"/>
      <c r="D18" s="9">
        <v>115</v>
      </c>
      <c r="E18" s="1"/>
      <c r="F18" s="1"/>
      <c r="G18" s="1"/>
      <c r="H18" s="1"/>
      <c r="I18" s="2"/>
      <c r="L18" s="1"/>
      <c r="M18" s="1"/>
      <c r="N18" s="1"/>
      <c r="O18" s="1"/>
      <c r="P18" s="1"/>
      <c r="Q18" s="1"/>
    </row>
    <row r="19" spans="2:17" ht="15.6" x14ac:dyDescent="0.3">
      <c r="B19" s="4" t="s">
        <v>97</v>
      </c>
      <c r="C19" s="7"/>
      <c r="D19" s="9">
        <v>50</v>
      </c>
      <c r="E19" s="1"/>
      <c r="F19" s="1"/>
      <c r="G19" s="1"/>
      <c r="H19" s="1"/>
      <c r="I19" s="2"/>
      <c r="L19" s="1"/>
      <c r="M19" s="1"/>
      <c r="N19" s="1"/>
      <c r="O19" s="1"/>
      <c r="P19" s="1"/>
      <c r="Q19" s="1"/>
    </row>
    <row r="20" spans="2:17" ht="15.6" x14ac:dyDescent="0.3">
      <c r="B20" s="4" t="s">
        <v>98</v>
      </c>
      <c r="C20" s="7"/>
      <c r="D20" s="9">
        <v>30</v>
      </c>
      <c r="E20" s="1"/>
      <c r="F20" s="1"/>
      <c r="G20" s="1"/>
      <c r="H20" s="1"/>
      <c r="I20" s="2"/>
      <c r="L20" s="1"/>
      <c r="M20" s="1"/>
      <c r="N20" s="1"/>
      <c r="O20" s="1"/>
      <c r="P20" s="1"/>
      <c r="Q20" s="1"/>
    </row>
    <row r="21" spans="2:17" ht="15.6" x14ac:dyDescent="0.3">
      <c r="B21" s="4" t="s">
        <v>103</v>
      </c>
      <c r="C21" s="34"/>
      <c r="D21" s="9">
        <v>51.9</v>
      </c>
      <c r="E21" s="1"/>
      <c r="F21" s="1"/>
      <c r="G21" s="1"/>
      <c r="H21" s="1"/>
      <c r="I21" s="2"/>
      <c r="L21" s="1"/>
      <c r="M21" s="1"/>
      <c r="N21" s="1"/>
      <c r="O21" s="1"/>
      <c r="P21" s="1"/>
      <c r="Q21" s="1"/>
    </row>
    <row r="22" spans="2:17" s="26" customFormat="1" ht="15.6" x14ac:dyDescent="0.3">
      <c r="B22" s="4"/>
      <c r="C22" s="34"/>
      <c r="D22" s="9"/>
      <c r="E22" s="25"/>
      <c r="F22" s="25"/>
      <c r="G22" s="25"/>
      <c r="H22" s="25"/>
      <c r="I22" s="27"/>
      <c r="J22" s="27"/>
      <c r="K22" s="27"/>
      <c r="L22" s="25"/>
      <c r="M22" s="25"/>
      <c r="N22" s="25"/>
      <c r="O22" s="25"/>
      <c r="P22" s="25"/>
      <c r="Q22" s="25"/>
    </row>
    <row r="23" spans="2:17" ht="15.6" x14ac:dyDescent="0.3">
      <c r="B23" s="4"/>
      <c r="C23" s="34"/>
      <c r="D23" s="9"/>
      <c r="E23" s="1"/>
      <c r="F23" s="1"/>
      <c r="G23" s="1"/>
      <c r="H23" s="1"/>
      <c r="I23" s="2"/>
      <c r="L23" s="1"/>
      <c r="M23" s="1"/>
      <c r="N23" s="1"/>
      <c r="O23" s="1"/>
      <c r="P23" s="1"/>
      <c r="Q23" s="1"/>
    </row>
    <row r="24" spans="2:17" ht="15.6" x14ac:dyDescent="0.3">
      <c r="B24" s="4"/>
      <c r="C24" s="34"/>
      <c r="D24" s="9"/>
      <c r="E24" s="1"/>
      <c r="F24" s="1"/>
      <c r="G24" s="1"/>
      <c r="H24" s="1"/>
      <c r="I24" s="2"/>
      <c r="L24" s="1"/>
      <c r="M24" s="1"/>
      <c r="N24" s="1"/>
      <c r="O24" s="1"/>
      <c r="P24" s="1"/>
      <c r="Q24" s="1"/>
    </row>
    <row r="25" spans="2:17" ht="15.6" x14ac:dyDescent="0.3">
      <c r="B25" s="4"/>
      <c r="C25" s="34"/>
      <c r="D25" s="9"/>
      <c r="E25" s="1"/>
      <c r="F25" s="1"/>
      <c r="G25" s="1"/>
      <c r="H25" s="1"/>
      <c r="I25" s="2"/>
      <c r="L25"/>
      <c r="N25" s="1"/>
      <c r="O25" s="1"/>
      <c r="P25" s="1"/>
      <c r="Q25" s="1"/>
    </row>
    <row r="26" spans="2:17" ht="15.6" x14ac:dyDescent="0.3">
      <c r="B26" s="4"/>
      <c r="C26" s="34"/>
      <c r="D26" s="9"/>
      <c r="E26" s="21"/>
      <c r="F26" s="1"/>
      <c r="G26" s="1"/>
      <c r="H26" s="1"/>
      <c r="I26" s="2"/>
      <c r="L26"/>
      <c r="N26" s="1"/>
      <c r="O26" s="1"/>
      <c r="P26" s="1"/>
      <c r="Q26" s="1"/>
    </row>
    <row r="27" spans="2:17" ht="15.6" x14ac:dyDescent="0.3">
      <c r="B27" s="4"/>
      <c r="C27" s="34"/>
      <c r="D27" s="9"/>
      <c r="E27" s="1"/>
      <c r="I27" s="2"/>
      <c r="L27"/>
      <c r="N27" s="1"/>
      <c r="O27" s="1"/>
      <c r="P27" s="1"/>
      <c r="Q27" s="1"/>
    </row>
    <row r="28" spans="2:17" ht="15.6" x14ac:dyDescent="0.3">
      <c r="B28" s="4"/>
      <c r="C28" s="34"/>
      <c r="D28" s="9"/>
      <c r="E28" s="1"/>
      <c r="I28" s="2"/>
      <c r="L28"/>
      <c r="N28" s="1"/>
      <c r="O28" s="1"/>
      <c r="P28" s="1"/>
      <c r="Q28" s="1"/>
    </row>
    <row r="29" spans="2:17" ht="15.6" x14ac:dyDescent="0.3">
      <c r="B29" s="4"/>
      <c r="C29" s="34"/>
      <c r="D29" s="9"/>
      <c r="E29" s="1"/>
      <c r="I29" s="2"/>
      <c r="L29"/>
      <c r="N29" s="1"/>
      <c r="O29" s="1"/>
      <c r="P29" s="1"/>
      <c r="Q29" s="1"/>
    </row>
    <row r="30" spans="2:17" ht="15.6" x14ac:dyDescent="0.3">
      <c r="B30" s="4"/>
      <c r="C30" s="7"/>
      <c r="D30" s="9"/>
      <c r="E30" s="1"/>
      <c r="I30" s="2"/>
      <c r="L30"/>
      <c r="N30" s="1"/>
      <c r="O30" s="1"/>
      <c r="P30" s="1"/>
      <c r="Q30" s="1"/>
    </row>
    <row r="31" spans="2:17" ht="15.6" x14ac:dyDescent="0.3">
      <c r="B31" s="4"/>
      <c r="C31" s="7"/>
      <c r="D31" s="9"/>
      <c r="E31" s="1"/>
      <c r="I31" s="2"/>
      <c r="L31"/>
      <c r="N31" s="1"/>
      <c r="O31" s="1"/>
      <c r="P31" s="1"/>
      <c r="Q31" s="1"/>
    </row>
    <row r="32" spans="2:17" s="26" customFormat="1" ht="15.6" x14ac:dyDescent="0.3">
      <c r="B32" s="11" t="s">
        <v>34</v>
      </c>
      <c r="C32" s="10">
        <f>SUM(C5:C31)</f>
        <v>1739.9</v>
      </c>
      <c r="D32" s="28">
        <f>SUM(D5:D31)</f>
        <v>1593.3000000000002</v>
      </c>
      <c r="E32" s="25"/>
      <c r="I32" s="27"/>
      <c r="J32" s="27"/>
      <c r="K32" s="27"/>
      <c r="N32" s="25"/>
      <c r="O32" s="25"/>
      <c r="P32" s="25"/>
      <c r="Q32" s="25"/>
    </row>
    <row r="33" spans="2:17" ht="15.6" x14ac:dyDescent="0.3">
      <c r="B33" s="31"/>
      <c r="C33" s="32"/>
      <c r="D33" s="32"/>
      <c r="E33" s="1"/>
      <c r="I33" s="2"/>
      <c r="L33"/>
      <c r="N33" s="1"/>
      <c r="O33" s="1"/>
      <c r="P33" s="1"/>
      <c r="Q33" s="1"/>
    </row>
    <row r="34" spans="2:17" ht="15.6" x14ac:dyDescent="0.3">
      <c r="B34" s="50" t="s">
        <v>14</v>
      </c>
      <c r="C34" s="7"/>
      <c r="D34" s="7"/>
      <c r="E34" s="1"/>
      <c r="I34" s="2"/>
      <c r="L34"/>
      <c r="N34" s="1"/>
      <c r="O34" s="1"/>
      <c r="P34" s="1"/>
      <c r="Q34" s="1"/>
    </row>
    <row r="35" spans="2:17" ht="15.6" x14ac:dyDescent="0.3">
      <c r="B35" s="22" t="s">
        <v>15</v>
      </c>
      <c r="C35" s="34">
        <v>300</v>
      </c>
      <c r="D35" s="28">
        <v>300</v>
      </c>
      <c r="E35" s="1"/>
      <c r="I35" s="2"/>
      <c r="L35"/>
      <c r="N35" s="1"/>
      <c r="O35" s="1"/>
      <c r="P35" s="1"/>
      <c r="Q35" s="1"/>
    </row>
    <row r="36" spans="2:17" ht="15.6" x14ac:dyDescent="0.3">
      <c r="B36" s="22" t="s">
        <v>84</v>
      </c>
      <c r="C36" s="34">
        <v>430</v>
      </c>
      <c r="D36" s="9">
        <v>430</v>
      </c>
      <c r="E36" s="1"/>
      <c r="I36" s="2"/>
      <c r="L36"/>
    </row>
    <row r="37" spans="2:17" ht="15.6" x14ac:dyDescent="0.3">
      <c r="B37" s="22" t="s">
        <v>17</v>
      </c>
      <c r="C37" s="34">
        <v>500</v>
      </c>
      <c r="D37" s="9"/>
      <c r="E37"/>
      <c r="I37" s="2"/>
      <c r="L37"/>
    </row>
    <row r="38" spans="2:17" ht="15.6" x14ac:dyDescent="0.3">
      <c r="B38" s="22" t="s">
        <v>19</v>
      </c>
      <c r="C38" s="34">
        <v>250</v>
      </c>
      <c r="D38" s="9">
        <v>250</v>
      </c>
      <c r="E38"/>
      <c r="I38" s="2"/>
      <c r="L38"/>
    </row>
    <row r="39" spans="2:17" ht="15.6" x14ac:dyDescent="0.3">
      <c r="B39" s="22" t="s">
        <v>27</v>
      </c>
      <c r="C39" s="34">
        <v>150</v>
      </c>
      <c r="D39" s="9"/>
      <c r="E39"/>
      <c r="I39" s="2"/>
      <c r="L39"/>
    </row>
    <row r="40" spans="2:17" ht="15.6" x14ac:dyDescent="0.3">
      <c r="B40" s="8" t="s">
        <v>85</v>
      </c>
      <c r="C40" s="34">
        <v>50</v>
      </c>
      <c r="D40" s="9">
        <v>50</v>
      </c>
      <c r="E40"/>
      <c r="I40" s="2"/>
      <c r="L40"/>
    </row>
    <row r="41" spans="2:17" ht="15.6" x14ac:dyDescent="0.3">
      <c r="B41" s="8" t="s">
        <v>92</v>
      </c>
      <c r="C41" s="34"/>
      <c r="D41" s="9"/>
      <c r="E41"/>
      <c r="I41" s="2"/>
      <c r="L41"/>
    </row>
    <row r="42" spans="2:17" ht="15.6" x14ac:dyDescent="0.3">
      <c r="B42" s="8" t="s">
        <v>29</v>
      </c>
      <c r="C42" s="34">
        <v>100</v>
      </c>
      <c r="D42" s="9">
        <v>100</v>
      </c>
      <c r="E42"/>
      <c r="I42" s="2"/>
      <c r="L42"/>
    </row>
    <row r="43" spans="2:17" ht="15.6" x14ac:dyDescent="0.3">
      <c r="B43" s="8"/>
      <c r="C43" s="34"/>
      <c r="D43" s="9"/>
      <c r="E43"/>
      <c r="I43" s="2"/>
      <c r="L43"/>
    </row>
    <row r="44" spans="2:17" ht="15.6" x14ac:dyDescent="0.3">
      <c r="B44" s="22" t="s">
        <v>94</v>
      </c>
      <c r="C44" s="41">
        <f>SUM(C35:C43)</f>
        <v>1780</v>
      </c>
      <c r="D44" s="28">
        <f>SUM(D35:D43)</f>
        <v>1130</v>
      </c>
      <c r="E44"/>
      <c r="I44" s="2"/>
      <c r="L44"/>
    </row>
    <row r="45" spans="2:17" ht="15.6" x14ac:dyDescent="0.3">
      <c r="B45" s="23"/>
      <c r="C45" s="43"/>
      <c r="D45" s="24"/>
      <c r="E45"/>
      <c r="I45" s="2"/>
      <c r="L45"/>
    </row>
    <row r="46" spans="2:17" ht="17.399999999999999" x14ac:dyDescent="0.3">
      <c r="B46" s="29" t="s">
        <v>35</v>
      </c>
      <c r="C46" s="44">
        <f>C32+C44</f>
        <v>3519.9</v>
      </c>
      <c r="D46" s="42">
        <f>SUM(D32+D44)</f>
        <v>2723.3</v>
      </c>
      <c r="E46"/>
      <c r="I46" s="2"/>
      <c r="L46"/>
    </row>
    <row r="47" spans="2:17" ht="15.6" x14ac:dyDescent="0.3">
      <c r="B47" s="1"/>
      <c r="C47" s="1"/>
      <c r="D47" s="1"/>
      <c r="E47" s="15"/>
    </row>
    <row r="48" spans="2:17" ht="15.6" x14ac:dyDescent="0.3">
      <c r="B48" s="1"/>
      <c r="C48" s="1"/>
      <c r="D48" s="1"/>
      <c r="E48" s="15"/>
    </row>
    <row r="49" spans="2:5" ht="15.6" x14ac:dyDescent="0.3">
      <c r="B49" s="1"/>
      <c r="C49" s="1"/>
      <c r="D49" s="1"/>
      <c r="E49" s="15"/>
    </row>
  </sheetData>
  <mergeCells count="17">
    <mergeCell ref="B4:C4"/>
    <mergeCell ref="F4:H4"/>
    <mergeCell ref="F5:G5"/>
    <mergeCell ref="F6:G6"/>
    <mergeCell ref="F15:G15"/>
    <mergeCell ref="G2:H2"/>
    <mergeCell ref="I2:J2"/>
    <mergeCell ref="K2:L2"/>
    <mergeCell ref="F7:G7"/>
    <mergeCell ref="F16:G16"/>
    <mergeCell ref="F8:G8"/>
    <mergeCell ref="F9:G9"/>
    <mergeCell ref="F10:G10"/>
    <mergeCell ref="F11:G11"/>
    <mergeCell ref="F13:G13"/>
    <mergeCell ref="F14:G14"/>
    <mergeCell ref="F12:G12"/>
  </mergeCells>
  <pageMargins left="0.7" right="0.7" top="0.75" bottom="0.75" header="0.3" footer="0.3"/>
  <pageSetup orientation="portrait" horizontalDpi="360" verticalDpi="36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9"/>
  <sheetViews>
    <sheetView workbookViewId="0">
      <selection activeCell="F4" sqref="F4:M17"/>
    </sheetView>
  </sheetViews>
  <sheetFormatPr baseColWidth="10" defaultRowHeight="15" x14ac:dyDescent="0.3"/>
  <cols>
    <col min="2" max="2" width="34.21875" customWidth="1"/>
    <col min="3" max="4" width="14.21875" customWidth="1"/>
    <col min="5" max="5" width="11.5546875" style="14"/>
    <col min="6" max="6" width="11.5546875" customWidth="1"/>
    <col min="7" max="7" width="28" customWidth="1"/>
    <col min="8" max="8" width="7.77734375" customWidth="1"/>
    <col min="9" max="9" width="11.5546875" customWidth="1"/>
    <col min="10" max="12" width="11.5546875" style="56" customWidth="1"/>
    <col min="13" max="16" width="11.5546875" customWidth="1"/>
    <col min="17" max="17" width="11" customWidth="1"/>
    <col min="18" max="21" width="11.5546875" customWidth="1"/>
  </cols>
  <sheetData>
    <row r="1" spans="2:17" ht="15.6" thickBot="1" x14ac:dyDescent="0.35">
      <c r="D1" s="26"/>
      <c r="E1" s="51"/>
    </row>
    <row r="2" spans="2:17" ht="18.600000000000001" thickBot="1" x14ac:dyDescent="0.4">
      <c r="C2" s="52" t="s">
        <v>104</v>
      </c>
      <c r="D2" s="58">
        <v>5000</v>
      </c>
      <c r="E2" s="53"/>
      <c r="G2" s="87"/>
      <c r="H2" s="88"/>
      <c r="I2" s="87"/>
      <c r="J2" s="88"/>
      <c r="K2" s="89"/>
      <c r="L2" s="89"/>
    </row>
    <row r="4" spans="2:17" ht="22.2" customHeight="1" x14ac:dyDescent="0.3">
      <c r="B4" s="82" t="s">
        <v>105</v>
      </c>
      <c r="C4" s="83"/>
      <c r="D4" s="47"/>
      <c r="E4" s="1"/>
      <c r="F4" s="84" t="s">
        <v>14</v>
      </c>
      <c r="G4" s="84"/>
      <c r="H4" s="84"/>
      <c r="I4" s="55" t="s">
        <v>87</v>
      </c>
      <c r="J4" s="55" t="s">
        <v>88</v>
      </c>
      <c r="K4" s="55" t="s">
        <v>89</v>
      </c>
      <c r="L4" s="55" t="s">
        <v>90</v>
      </c>
      <c r="M4" s="55" t="s">
        <v>91</v>
      </c>
      <c r="N4" s="1"/>
      <c r="O4" s="1"/>
      <c r="P4" s="1"/>
      <c r="Q4" s="1"/>
    </row>
    <row r="5" spans="2:17" ht="15.6" x14ac:dyDescent="0.3">
      <c r="B5" s="11"/>
      <c r="C5" s="34"/>
      <c r="D5" s="9"/>
      <c r="E5" s="1"/>
      <c r="F5" s="81" t="s">
        <v>86</v>
      </c>
      <c r="G5" s="81"/>
      <c r="H5" s="4">
        <v>1000</v>
      </c>
      <c r="I5" s="5">
        <v>100</v>
      </c>
      <c r="J5" s="5"/>
      <c r="K5" s="5"/>
      <c r="L5" s="4"/>
      <c r="M5" s="4"/>
      <c r="N5" s="1"/>
      <c r="O5" s="1"/>
      <c r="P5" s="1"/>
      <c r="Q5" s="1"/>
    </row>
    <row r="6" spans="2:17" ht="15.6" x14ac:dyDescent="0.3">
      <c r="B6" s="4" t="s">
        <v>106</v>
      </c>
      <c r="C6" s="34"/>
      <c r="D6" s="9">
        <v>50</v>
      </c>
      <c r="E6" s="1"/>
      <c r="F6" s="81" t="s">
        <v>95</v>
      </c>
      <c r="G6" s="81"/>
      <c r="H6" s="4">
        <v>800</v>
      </c>
      <c r="I6" s="39"/>
      <c r="J6" s="39"/>
      <c r="K6" s="5"/>
      <c r="L6" s="4"/>
      <c r="M6" s="4"/>
      <c r="N6" s="1"/>
      <c r="O6" s="1"/>
      <c r="P6" s="1"/>
      <c r="Q6" s="1"/>
    </row>
    <row r="7" spans="2:17" ht="15.6" x14ac:dyDescent="0.3">
      <c r="B7" s="4" t="s">
        <v>106</v>
      </c>
      <c r="C7" s="34"/>
      <c r="D7" s="9">
        <v>50</v>
      </c>
      <c r="E7" s="1"/>
      <c r="F7" s="81" t="s">
        <v>99</v>
      </c>
      <c r="G7" s="81"/>
      <c r="H7" s="4">
        <v>500</v>
      </c>
      <c r="I7" s="39"/>
      <c r="J7" s="5"/>
      <c r="K7" s="5"/>
      <c r="L7" s="4"/>
      <c r="M7" s="4"/>
      <c r="N7" s="1"/>
      <c r="O7" s="1"/>
      <c r="P7" s="1"/>
      <c r="Q7" s="1"/>
    </row>
    <row r="8" spans="2:17" ht="15.6" x14ac:dyDescent="0.3">
      <c r="B8" s="4" t="s">
        <v>107</v>
      </c>
      <c r="C8" s="34"/>
      <c r="D8" s="9">
        <v>26.1</v>
      </c>
      <c r="E8" s="1"/>
      <c r="F8" s="81" t="s">
        <v>100</v>
      </c>
      <c r="G8" s="81"/>
      <c r="H8" s="4">
        <v>1000</v>
      </c>
      <c r="I8" s="39"/>
      <c r="J8" s="39"/>
      <c r="K8" s="5"/>
      <c r="L8" s="4"/>
      <c r="M8" s="4"/>
      <c r="N8" s="1"/>
      <c r="O8" s="1"/>
      <c r="P8" s="1"/>
      <c r="Q8" s="1"/>
    </row>
    <row r="9" spans="2:17" ht="15.6" x14ac:dyDescent="0.3">
      <c r="B9" s="4" t="s">
        <v>108</v>
      </c>
      <c r="C9" s="34"/>
      <c r="D9" s="9">
        <v>46.5</v>
      </c>
      <c r="E9" s="1"/>
      <c r="F9" s="81" t="s">
        <v>101</v>
      </c>
      <c r="G9" s="81"/>
      <c r="H9" s="4">
        <v>250</v>
      </c>
      <c r="I9" s="39"/>
      <c r="J9" s="5"/>
      <c r="K9" s="5"/>
      <c r="L9" s="4"/>
      <c r="M9" s="4"/>
      <c r="N9" s="1"/>
      <c r="O9" s="1"/>
      <c r="P9" s="1"/>
      <c r="Q9" s="1"/>
    </row>
    <row r="10" spans="2:17" ht="15.6" x14ac:dyDescent="0.3">
      <c r="B10" s="4" t="s">
        <v>109</v>
      </c>
      <c r="C10" s="34"/>
      <c r="D10" s="9">
        <v>41</v>
      </c>
      <c r="E10" s="1"/>
      <c r="F10" s="81" t="s">
        <v>120</v>
      </c>
      <c r="G10" s="81"/>
      <c r="H10" s="4">
        <v>5000</v>
      </c>
      <c r="I10" s="39">
        <v>450</v>
      </c>
      <c r="J10" s="39"/>
      <c r="K10" s="5"/>
      <c r="L10" s="5"/>
      <c r="M10" s="5"/>
      <c r="N10" s="1"/>
      <c r="O10" s="1"/>
      <c r="P10" s="1"/>
      <c r="Q10" s="1"/>
    </row>
    <row r="11" spans="2:17" ht="15.6" x14ac:dyDescent="0.3">
      <c r="B11" s="4" t="s">
        <v>110</v>
      </c>
      <c r="C11" s="34"/>
      <c r="D11" s="9">
        <v>10</v>
      </c>
      <c r="E11" s="1"/>
      <c r="F11" s="81" t="s">
        <v>27</v>
      </c>
      <c r="G11" s="81"/>
      <c r="H11" s="4">
        <v>400</v>
      </c>
      <c r="I11" s="39"/>
      <c r="J11" s="5"/>
      <c r="K11" s="5"/>
      <c r="L11" s="4"/>
      <c r="M11" s="4"/>
      <c r="N11" s="1"/>
      <c r="O11" s="1"/>
      <c r="P11" s="21"/>
      <c r="Q11" s="1"/>
    </row>
    <row r="12" spans="2:17" ht="15.6" x14ac:dyDescent="0.3">
      <c r="B12" s="4" t="s">
        <v>111</v>
      </c>
      <c r="C12" s="34"/>
      <c r="D12" s="9">
        <v>21</v>
      </c>
      <c r="E12" s="1"/>
      <c r="F12" s="90"/>
      <c r="G12" s="91"/>
      <c r="H12" s="4"/>
      <c r="I12" s="5"/>
      <c r="J12" s="5"/>
      <c r="K12" s="5"/>
      <c r="L12" s="4"/>
      <c r="M12" s="4"/>
      <c r="N12" s="1"/>
      <c r="O12" s="1"/>
      <c r="P12" s="1"/>
      <c r="Q12" s="1"/>
    </row>
    <row r="13" spans="2:17" ht="15.6" x14ac:dyDescent="0.3">
      <c r="B13" s="4" t="s">
        <v>112</v>
      </c>
      <c r="C13" s="34"/>
      <c r="D13" s="9">
        <v>50</v>
      </c>
      <c r="E13" s="1"/>
      <c r="F13" s="81" t="s">
        <v>28</v>
      </c>
      <c r="G13" s="81"/>
      <c r="H13" s="4">
        <v>100</v>
      </c>
      <c r="I13" s="5"/>
      <c r="J13" s="5"/>
      <c r="K13" s="5"/>
      <c r="L13" s="4"/>
      <c r="M13" s="4"/>
      <c r="N13" s="1"/>
      <c r="O13" s="1"/>
      <c r="P13" s="1"/>
      <c r="Q13" s="1"/>
    </row>
    <row r="14" spans="2:17" ht="15.6" x14ac:dyDescent="0.3">
      <c r="B14" s="4" t="s">
        <v>113</v>
      </c>
      <c r="C14" s="34"/>
      <c r="D14" s="9">
        <v>21.7</v>
      </c>
      <c r="E14" s="1"/>
      <c r="F14" s="81" t="s">
        <v>29</v>
      </c>
      <c r="G14" s="81"/>
      <c r="H14" s="4">
        <v>100</v>
      </c>
      <c r="I14" s="5"/>
      <c r="J14" s="5"/>
      <c r="K14" s="5"/>
      <c r="L14" s="4"/>
      <c r="M14" s="4"/>
      <c r="N14" s="1"/>
      <c r="O14" s="1"/>
      <c r="P14" s="1"/>
      <c r="Q14" s="1"/>
    </row>
    <row r="15" spans="2:17" ht="15.6" x14ac:dyDescent="0.3">
      <c r="B15" s="4" t="s">
        <v>119</v>
      </c>
      <c r="C15" s="34"/>
      <c r="D15" s="9">
        <v>108.5</v>
      </c>
      <c r="E15" s="1"/>
      <c r="F15" s="81"/>
      <c r="G15" s="81"/>
      <c r="H15" s="4"/>
      <c r="I15" s="5"/>
      <c r="J15" s="5"/>
      <c r="K15" s="5"/>
      <c r="L15" s="4"/>
      <c r="M15" s="4"/>
      <c r="N15" s="1"/>
      <c r="O15" s="1"/>
      <c r="P15" s="1"/>
      <c r="Q15" s="1"/>
    </row>
    <row r="16" spans="2:17" ht="15.6" x14ac:dyDescent="0.3">
      <c r="B16" s="4" t="s">
        <v>121</v>
      </c>
      <c r="C16" s="34"/>
      <c r="D16" s="9">
        <v>62</v>
      </c>
      <c r="E16" s="1"/>
      <c r="F16" s="81"/>
      <c r="G16" s="81"/>
      <c r="H16" s="6">
        <f t="shared" ref="H16:M16" si="0">SUM(H5:H15)</f>
        <v>9150</v>
      </c>
      <c r="I16" s="55">
        <f t="shared" si="0"/>
        <v>550</v>
      </c>
      <c r="J16" s="55">
        <f t="shared" si="0"/>
        <v>0</v>
      </c>
      <c r="K16" s="55">
        <f t="shared" si="0"/>
        <v>0</v>
      </c>
      <c r="L16" s="55">
        <f t="shared" si="0"/>
        <v>0</v>
      </c>
      <c r="M16" s="55">
        <f t="shared" si="0"/>
        <v>0</v>
      </c>
      <c r="N16" s="1"/>
      <c r="O16" s="1"/>
      <c r="P16" s="1"/>
      <c r="Q16" s="1"/>
    </row>
    <row r="17" spans="2:17" ht="15.6" x14ac:dyDescent="0.3">
      <c r="B17" s="4"/>
      <c r="C17" s="34"/>
      <c r="D17" s="9"/>
      <c r="E17" s="1"/>
      <c r="F17" s="1"/>
      <c r="G17" s="1"/>
      <c r="H17" s="1"/>
      <c r="I17" s="56"/>
      <c r="L17" s="1"/>
      <c r="M17" s="1"/>
      <c r="N17" s="1"/>
      <c r="O17" s="1"/>
      <c r="P17" s="1"/>
      <c r="Q17" s="1"/>
    </row>
    <row r="18" spans="2:17" ht="15.6" x14ac:dyDescent="0.3">
      <c r="B18" s="4"/>
      <c r="C18" s="34"/>
      <c r="D18" s="9"/>
      <c r="E18" s="1"/>
      <c r="F18" s="1"/>
      <c r="G18" s="1"/>
      <c r="H18" s="1"/>
      <c r="I18" s="56"/>
      <c r="L18" s="1"/>
      <c r="M18" s="1"/>
      <c r="N18" s="1"/>
      <c r="O18" s="1"/>
      <c r="P18" s="1"/>
      <c r="Q18" s="1"/>
    </row>
    <row r="19" spans="2:17" ht="15.6" x14ac:dyDescent="0.3">
      <c r="B19" s="4"/>
      <c r="C19" s="7"/>
      <c r="D19" s="9"/>
      <c r="E19" s="1"/>
      <c r="F19" s="1"/>
      <c r="G19" s="1"/>
      <c r="H19" s="1"/>
      <c r="I19" s="56"/>
      <c r="L19" s="1"/>
      <c r="M19" s="1"/>
      <c r="N19" s="1"/>
      <c r="O19" s="1"/>
      <c r="P19" s="1"/>
      <c r="Q19" s="1"/>
    </row>
    <row r="20" spans="2:17" ht="15.6" x14ac:dyDescent="0.3">
      <c r="B20" s="4"/>
      <c r="C20" s="7"/>
      <c r="D20" s="9"/>
      <c r="E20" s="1"/>
      <c r="F20" s="1"/>
      <c r="G20" s="1"/>
      <c r="H20" s="1"/>
      <c r="I20" s="56"/>
      <c r="L20" s="1"/>
      <c r="M20" s="1"/>
      <c r="N20" s="1"/>
      <c r="O20" s="1"/>
      <c r="P20" s="1"/>
      <c r="Q20" s="1"/>
    </row>
    <row r="21" spans="2:17" ht="15.6" x14ac:dyDescent="0.3">
      <c r="B21" s="4"/>
      <c r="C21" s="34"/>
      <c r="D21" s="9"/>
      <c r="E21" s="1"/>
      <c r="F21" s="1"/>
      <c r="G21" s="1"/>
      <c r="H21" s="1"/>
      <c r="I21" s="56"/>
      <c r="L21" s="1"/>
      <c r="M21" s="1"/>
      <c r="N21" s="1"/>
      <c r="O21" s="1"/>
      <c r="P21" s="1"/>
      <c r="Q21" s="1"/>
    </row>
    <row r="22" spans="2:17" s="26" customFormat="1" ht="15.6" x14ac:dyDescent="0.3">
      <c r="B22" s="4"/>
      <c r="C22" s="34"/>
      <c r="D22" s="9"/>
      <c r="E22" s="25"/>
      <c r="F22" s="25"/>
      <c r="G22" s="25"/>
      <c r="H22" s="25"/>
      <c r="I22" s="27"/>
      <c r="J22" s="27"/>
      <c r="K22" s="27"/>
      <c r="L22" s="25"/>
      <c r="M22" s="25"/>
      <c r="N22" s="25"/>
      <c r="O22" s="25"/>
      <c r="P22" s="25"/>
      <c r="Q22" s="25"/>
    </row>
    <row r="23" spans="2:17" ht="15.6" x14ac:dyDescent="0.3">
      <c r="B23" s="4"/>
      <c r="C23" s="34"/>
      <c r="D23" s="9"/>
      <c r="E23" s="1"/>
      <c r="F23" s="1"/>
      <c r="G23" s="1"/>
      <c r="H23" s="1"/>
      <c r="I23" s="56"/>
      <c r="L23" s="1"/>
      <c r="M23" s="1"/>
      <c r="N23" s="1"/>
      <c r="O23" s="1"/>
      <c r="P23" s="1"/>
      <c r="Q23" s="1"/>
    </row>
    <row r="24" spans="2:17" ht="15.6" x14ac:dyDescent="0.3">
      <c r="B24" s="4"/>
      <c r="C24" s="34"/>
      <c r="D24" s="9"/>
      <c r="E24" s="1"/>
      <c r="F24" s="1"/>
      <c r="G24" s="1"/>
      <c r="H24" s="1"/>
      <c r="I24" s="56"/>
      <c r="L24" s="1"/>
      <c r="M24" s="1"/>
      <c r="N24" s="1"/>
      <c r="O24" s="1"/>
      <c r="P24" s="1"/>
      <c r="Q24" s="1"/>
    </row>
    <row r="25" spans="2:17" ht="15.6" x14ac:dyDescent="0.3">
      <c r="B25" s="4"/>
      <c r="C25" s="34"/>
      <c r="D25" s="9"/>
      <c r="E25" s="1"/>
      <c r="F25" s="1"/>
      <c r="G25" s="1"/>
      <c r="H25" s="1"/>
      <c r="I25" s="56"/>
      <c r="L25"/>
      <c r="N25" s="1"/>
      <c r="O25" s="1"/>
      <c r="P25" s="1"/>
      <c r="Q25" s="1"/>
    </row>
    <row r="26" spans="2:17" ht="15.6" x14ac:dyDescent="0.3">
      <c r="B26" s="4"/>
      <c r="C26" s="34"/>
      <c r="D26" s="9"/>
      <c r="E26" s="21"/>
      <c r="F26" s="1"/>
      <c r="G26" s="1"/>
      <c r="H26" s="1"/>
      <c r="I26" s="56"/>
      <c r="L26"/>
      <c r="N26" s="1"/>
      <c r="O26" s="1"/>
      <c r="P26" s="1"/>
      <c r="Q26" s="1"/>
    </row>
    <row r="27" spans="2:17" ht="15.6" x14ac:dyDescent="0.3">
      <c r="B27" s="4"/>
      <c r="C27" s="34"/>
      <c r="D27" s="9"/>
      <c r="E27" s="1"/>
      <c r="I27" s="56"/>
      <c r="L27"/>
      <c r="N27" s="1"/>
      <c r="O27" s="1"/>
      <c r="P27" s="1"/>
      <c r="Q27" s="1"/>
    </row>
    <row r="28" spans="2:17" ht="15.6" x14ac:dyDescent="0.3">
      <c r="B28" s="4"/>
      <c r="C28" s="34"/>
      <c r="D28" s="9"/>
      <c r="E28" s="1"/>
      <c r="I28" s="56"/>
      <c r="L28"/>
      <c r="N28" s="1"/>
      <c r="O28" s="1"/>
      <c r="P28" s="1"/>
      <c r="Q28" s="1"/>
    </row>
    <row r="29" spans="2:17" ht="15.6" x14ac:dyDescent="0.3">
      <c r="B29" s="4"/>
      <c r="C29" s="34"/>
      <c r="D29" s="9"/>
      <c r="E29" s="1"/>
      <c r="I29" s="56"/>
      <c r="L29"/>
      <c r="N29" s="1"/>
      <c r="O29" s="1"/>
      <c r="P29" s="1"/>
      <c r="Q29" s="1"/>
    </row>
    <row r="30" spans="2:17" ht="15.6" x14ac:dyDescent="0.3">
      <c r="B30" s="4"/>
      <c r="C30" s="7"/>
      <c r="D30" s="9"/>
      <c r="E30" s="1"/>
      <c r="I30" s="56"/>
      <c r="L30"/>
      <c r="N30" s="1"/>
      <c r="O30" s="1"/>
      <c r="P30" s="1"/>
      <c r="Q30" s="1"/>
    </row>
    <row r="31" spans="2:17" ht="15.6" x14ac:dyDescent="0.3">
      <c r="B31" s="4"/>
      <c r="C31" s="7"/>
      <c r="D31" s="9"/>
      <c r="E31" s="1"/>
      <c r="I31" s="56"/>
      <c r="L31"/>
      <c r="N31" s="1"/>
      <c r="O31" s="1"/>
      <c r="P31" s="1"/>
      <c r="Q31" s="1"/>
    </row>
    <row r="32" spans="2:17" s="26" customFormat="1" ht="15.6" x14ac:dyDescent="0.3">
      <c r="B32" s="11" t="s">
        <v>105</v>
      </c>
      <c r="C32" s="10">
        <f>SUM(C5:C31)</f>
        <v>0</v>
      </c>
      <c r="D32" s="28">
        <f>SUM(D5:D31)</f>
        <v>486.8</v>
      </c>
      <c r="E32" s="25"/>
      <c r="I32" s="27"/>
      <c r="J32" s="27"/>
      <c r="K32" s="27"/>
      <c r="N32" s="25"/>
      <c r="O32" s="25"/>
      <c r="P32" s="25"/>
      <c r="Q32" s="25"/>
    </row>
    <row r="33" spans="2:17" ht="15.6" x14ac:dyDescent="0.3">
      <c r="B33" s="31"/>
      <c r="C33" s="32"/>
      <c r="D33" s="32"/>
      <c r="E33" s="1"/>
      <c r="I33" s="56"/>
      <c r="L33"/>
      <c r="N33" s="1"/>
      <c r="O33" s="1"/>
      <c r="P33" s="1"/>
      <c r="Q33" s="1"/>
    </row>
    <row r="34" spans="2:17" ht="15.6" x14ac:dyDescent="0.3">
      <c r="B34" s="55" t="s">
        <v>14</v>
      </c>
      <c r="C34" s="7"/>
      <c r="D34" s="7"/>
      <c r="E34" s="1"/>
      <c r="I34" s="56"/>
      <c r="L34"/>
      <c r="N34" s="1"/>
      <c r="O34" s="1"/>
      <c r="P34" s="1"/>
      <c r="Q34" s="1"/>
    </row>
    <row r="35" spans="2:17" ht="15.6" x14ac:dyDescent="0.3">
      <c r="B35" s="8" t="s">
        <v>15</v>
      </c>
      <c r="C35" s="34"/>
      <c r="D35" s="9">
        <v>2100</v>
      </c>
      <c r="E35" s="1"/>
      <c r="I35" s="56"/>
      <c r="L35"/>
      <c r="N35" s="1"/>
      <c r="O35" s="1"/>
      <c r="P35" s="1"/>
      <c r="Q35" s="1"/>
    </row>
    <row r="36" spans="2:17" ht="15.6" x14ac:dyDescent="0.3">
      <c r="B36" s="8" t="s">
        <v>19</v>
      </c>
      <c r="C36" s="34"/>
      <c r="D36" s="9">
        <v>1000</v>
      </c>
      <c r="E36" s="1"/>
      <c r="I36" s="56"/>
      <c r="L36"/>
    </row>
    <row r="37" spans="2:17" ht="15.6" x14ac:dyDescent="0.3">
      <c r="B37" s="8" t="s">
        <v>115</v>
      </c>
      <c r="C37" s="34"/>
      <c r="D37" s="9"/>
      <c r="E37"/>
      <c r="I37" s="56"/>
      <c r="L37"/>
    </row>
    <row r="38" spans="2:17" ht="15.6" x14ac:dyDescent="0.3">
      <c r="B38" s="8" t="s">
        <v>116</v>
      </c>
      <c r="C38" s="34"/>
      <c r="D38" s="9">
        <v>342</v>
      </c>
      <c r="E38"/>
      <c r="I38" s="56"/>
      <c r="L38"/>
    </row>
    <row r="39" spans="2:17" ht="15.6" x14ac:dyDescent="0.3">
      <c r="B39" s="8" t="s">
        <v>117</v>
      </c>
      <c r="C39" s="34"/>
      <c r="D39" s="9"/>
      <c r="E39"/>
      <c r="I39" s="56"/>
      <c r="L39"/>
    </row>
    <row r="40" spans="2:17" ht="15.6" x14ac:dyDescent="0.3">
      <c r="B40" s="8" t="s">
        <v>118</v>
      </c>
      <c r="C40" s="34"/>
      <c r="D40" s="9">
        <v>412</v>
      </c>
      <c r="E40"/>
      <c r="I40" s="56"/>
      <c r="L40"/>
    </row>
    <row r="41" spans="2:17" ht="15.6" x14ac:dyDescent="0.3">
      <c r="B41" s="8"/>
      <c r="C41" s="34"/>
      <c r="D41" s="9"/>
      <c r="E41"/>
      <c r="I41" s="56"/>
      <c r="L41"/>
    </row>
    <row r="42" spans="2:17" ht="15.6" x14ac:dyDescent="0.3">
      <c r="B42" s="8"/>
      <c r="C42" s="34"/>
      <c r="D42" s="9"/>
      <c r="E42"/>
      <c r="I42" s="56"/>
      <c r="L42"/>
    </row>
    <row r="43" spans="2:17" ht="15.6" x14ac:dyDescent="0.3">
      <c r="B43" s="8"/>
      <c r="C43" s="34"/>
      <c r="D43" s="9"/>
      <c r="E43"/>
      <c r="I43" s="56"/>
      <c r="L43"/>
    </row>
    <row r="44" spans="2:17" ht="15.6" x14ac:dyDescent="0.3">
      <c r="B44" s="22" t="s">
        <v>94</v>
      </c>
      <c r="C44" s="41">
        <f>SUM(C35:C43)</f>
        <v>0</v>
      </c>
      <c r="D44" s="28">
        <f>SUM(D35:D43)</f>
        <v>3854</v>
      </c>
      <c r="E44"/>
      <c r="I44" s="56"/>
      <c r="L44"/>
    </row>
    <row r="45" spans="2:17" ht="15.6" x14ac:dyDescent="0.3">
      <c r="B45" s="23"/>
      <c r="C45" s="43"/>
      <c r="D45" s="24"/>
      <c r="E45"/>
      <c r="I45" s="56"/>
      <c r="L45"/>
    </row>
    <row r="46" spans="2:17" ht="17.399999999999999" x14ac:dyDescent="0.3">
      <c r="B46" s="29" t="s">
        <v>35</v>
      </c>
      <c r="C46" s="44">
        <f>C32+C44</f>
        <v>0</v>
      </c>
      <c r="D46" s="42">
        <f>SUM(D32+D44)</f>
        <v>4340.8</v>
      </c>
      <c r="E46"/>
      <c r="I46" s="56"/>
      <c r="L46"/>
    </row>
    <row r="47" spans="2:17" ht="17.399999999999999" x14ac:dyDescent="0.3">
      <c r="B47" s="29" t="s">
        <v>114</v>
      </c>
      <c r="C47" s="44"/>
      <c r="D47" s="42">
        <f>D2-D46</f>
        <v>659.19999999999982</v>
      </c>
      <c r="E47" s="15"/>
    </row>
    <row r="48" spans="2:17" ht="15.6" x14ac:dyDescent="0.3">
      <c r="B48" s="1"/>
      <c r="C48" s="1"/>
      <c r="D48" s="1"/>
      <c r="E48" s="15"/>
    </row>
    <row r="49" spans="2:5" ht="15.6" x14ac:dyDescent="0.3">
      <c r="B49" s="1"/>
      <c r="C49" s="1"/>
      <c r="D49" s="1"/>
      <c r="E49" s="15"/>
    </row>
  </sheetData>
  <mergeCells count="17">
    <mergeCell ref="F11:G11"/>
    <mergeCell ref="G2:H2"/>
    <mergeCell ref="I2:J2"/>
    <mergeCell ref="K2:L2"/>
    <mergeCell ref="B4:C4"/>
    <mergeCell ref="F4:H4"/>
    <mergeCell ref="F5:G5"/>
    <mergeCell ref="F6:G6"/>
    <mergeCell ref="F7:G7"/>
    <mergeCell ref="F8:G8"/>
    <mergeCell ref="F9:G9"/>
    <mergeCell ref="F10:G10"/>
    <mergeCell ref="F12:G12"/>
    <mergeCell ref="F13:G13"/>
    <mergeCell ref="F14:G14"/>
    <mergeCell ref="F15:G15"/>
    <mergeCell ref="F16:G16"/>
  </mergeCells>
  <pageMargins left="0.7" right="0.7" top="0.75" bottom="0.75" header="0.3" footer="0.3"/>
  <pageSetup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2"/>
  <sheetViews>
    <sheetView topLeftCell="A25" workbookViewId="0">
      <selection activeCell="G35" sqref="G35"/>
    </sheetView>
  </sheetViews>
  <sheetFormatPr baseColWidth="10" defaultRowHeight="14.4" x14ac:dyDescent="0.3"/>
  <cols>
    <col min="3" max="3" width="34.21875" customWidth="1"/>
    <col min="4" max="5" width="14.21875" customWidth="1"/>
    <col min="6" max="6" width="11.5546875" style="14"/>
    <col min="7" max="8" width="11.5546875" style="14" customWidth="1"/>
    <col min="9" max="9" width="11.5546875" customWidth="1"/>
    <col min="10" max="10" width="11" customWidth="1"/>
    <col min="11" max="14" width="11.5546875" customWidth="1"/>
  </cols>
  <sheetData>
    <row r="1" spans="2:10" ht="15" thickBot="1" x14ac:dyDescent="0.35">
      <c r="E1" s="26"/>
      <c r="F1" s="51"/>
    </row>
    <row r="2" spans="2:10" ht="18.600000000000001" thickBot="1" x14ac:dyDescent="0.4">
      <c r="D2" s="52" t="s">
        <v>104</v>
      </c>
      <c r="E2" s="58">
        <v>7000</v>
      </c>
      <c r="F2" s="53"/>
    </row>
    <row r="4" spans="2:10" ht="22.2" customHeight="1" thickBot="1" x14ac:dyDescent="0.35">
      <c r="B4" s="57" t="s">
        <v>122</v>
      </c>
      <c r="C4" s="94" t="s">
        <v>105</v>
      </c>
      <c r="D4" s="83"/>
      <c r="E4" s="47"/>
      <c r="F4" s="1"/>
      <c r="G4" s="65" t="s">
        <v>140</v>
      </c>
      <c r="H4" s="65" t="s">
        <v>46</v>
      </c>
      <c r="I4" s="1"/>
      <c r="J4" s="1"/>
    </row>
    <row r="5" spans="2:10" ht="16.2" thickBot="1" x14ac:dyDescent="0.35">
      <c r="B5" s="62"/>
      <c r="C5" s="59"/>
      <c r="D5" s="34"/>
      <c r="E5" s="9"/>
      <c r="F5" s="1"/>
      <c r="G5" s="66">
        <v>4699.2700000000004</v>
      </c>
      <c r="H5" s="66">
        <v>2631.94</v>
      </c>
      <c r="I5" s="1"/>
      <c r="J5" s="1"/>
    </row>
    <row r="6" spans="2:10" ht="16.2" thickBot="1" x14ac:dyDescent="0.35">
      <c r="B6" s="63">
        <v>45281</v>
      </c>
      <c r="C6" s="60" t="s">
        <v>32</v>
      </c>
      <c r="D6" s="34"/>
      <c r="E6" s="9">
        <v>20</v>
      </c>
      <c r="F6" s="1"/>
      <c r="G6" s="92">
        <f>G5+H5</f>
        <v>7331.2100000000009</v>
      </c>
      <c r="H6" s="93"/>
      <c r="I6" s="1"/>
      <c r="J6" s="1"/>
    </row>
    <row r="7" spans="2:10" ht="15.6" x14ac:dyDescent="0.3">
      <c r="B7" s="63">
        <v>45281</v>
      </c>
      <c r="C7" s="60" t="s">
        <v>32</v>
      </c>
      <c r="D7" s="34"/>
      <c r="E7" s="9">
        <v>15</v>
      </c>
      <c r="F7" s="1"/>
      <c r="G7" s="15"/>
      <c r="H7" s="15"/>
      <c r="I7" s="1"/>
      <c r="J7" s="1"/>
    </row>
    <row r="8" spans="2:10" ht="15.6" x14ac:dyDescent="0.3">
      <c r="B8" s="63">
        <v>45281</v>
      </c>
      <c r="C8" s="60" t="s">
        <v>123</v>
      </c>
      <c r="D8" s="34"/>
      <c r="E8" s="9">
        <v>15</v>
      </c>
      <c r="F8" s="1"/>
      <c r="G8" s="15"/>
      <c r="H8" s="15"/>
      <c r="I8" s="1"/>
      <c r="J8" s="1"/>
    </row>
    <row r="9" spans="2:10" ht="15.6" x14ac:dyDescent="0.3">
      <c r="B9" s="63">
        <v>45281</v>
      </c>
      <c r="C9" s="60" t="s">
        <v>142</v>
      </c>
      <c r="D9" s="34">
        <v>15</v>
      </c>
      <c r="E9" s="9"/>
      <c r="F9" s="1"/>
      <c r="G9" s="15"/>
      <c r="H9" s="15"/>
      <c r="I9" s="1"/>
      <c r="J9" s="1"/>
    </row>
    <row r="10" spans="2:10" ht="15.6" x14ac:dyDescent="0.3">
      <c r="B10" s="63">
        <v>45282</v>
      </c>
      <c r="C10" s="60" t="s">
        <v>124</v>
      </c>
      <c r="D10" s="34"/>
      <c r="E10" s="9">
        <v>19</v>
      </c>
      <c r="F10" s="1"/>
      <c r="G10" s="15"/>
      <c r="H10" s="15"/>
      <c r="I10" s="1"/>
      <c r="J10" s="1"/>
    </row>
    <row r="11" spans="2:10" ht="15.6" x14ac:dyDescent="0.3">
      <c r="B11" s="63">
        <v>45283</v>
      </c>
      <c r="C11" s="60" t="s">
        <v>125</v>
      </c>
      <c r="D11" s="34"/>
      <c r="E11" s="9">
        <v>350</v>
      </c>
      <c r="F11" s="1"/>
      <c r="G11" s="15"/>
      <c r="H11" s="15"/>
      <c r="I11" s="1"/>
      <c r="J11" s="1"/>
    </row>
    <row r="12" spans="2:10" ht="15.6" x14ac:dyDescent="0.3">
      <c r="B12" s="63">
        <v>45283</v>
      </c>
      <c r="C12" s="60" t="s">
        <v>136</v>
      </c>
      <c r="D12" s="34"/>
      <c r="E12" s="9">
        <v>550</v>
      </c>
      <c r="F12" s="1"/>
      <c r="G12" s="15"/>
      <c r="H12" s="15"/>
      <c r="I12" s="1"/>
      <c r="J12" s="1"/>
    </row>
    <row r="13" spans="2:10" ht="15.6" x14ac:dyDescent="0.3">
      <c r="B13" s="63">
        <v>45283</v>
      </c>
      <c r="C13" s="60" t="s">
        <v>126</v>
      </c>
      <c r="D13" s="34"/>
      <c r="E13" s="7">
        <v>10</v>
      </c>
      <c r="F13" s="1"/>
      <c r="G13" s="15"/>
      <c r="H13" s="15"/>
      <c r="I13" s="21"/>
      <c r="J13" s="1"/>
    </row>
    <row r="14" spans="2:10" ht="15.6" x14ac:dyDescent="0.3">
      <c r="B14" s="63">
        <v>45283</v>
      </c>
      <c r="C14" s="60" t="s">
        <v>137</v>
      </c>
      <c r="D14" s="34"/>
      <c r="E14" s="7">
        <v>12.5</v>
      </c>
      <c r="F14" s="1"/>
      <c r="G14" s="15"/>
      <c r="H14" s="15"/>
      <c r="I14" s="21"/>
      <c r="J14" s="1"/>
    </row>
    <row r="15" spans="2:10" ht="15.6" x14ac:dyDescent="0.3">
      <c r="B15" s="63">
        <v>45283</v>
      </c>
      <c r="C15" s="60" t="s">
        <v>127</v>
      </c>
      <c r="D15" s="34"/>
      <c r="E15" s="9">
        <v>8</v>
      </c>
      <c r="F15" s="1"/>
      <c r="G15" s="15"/>
      <c r="H15" s="15"/>
      <c r="I15" s="1"/>
      <c r="J15" s="1"/>
    </row>
    <row r="16" spans="2:10" ht="15.6" x14ac:dyDescent="0.3">
      <c r="B16" s="63">
        <v>45283</v>
      </c>
      <c r="C16" s="60" t="s">
        <v>128</v>
      </c>
      <c r="D16" s="34"/>
      <c r="E16" s="9">
        <v>89</v>
      </c>
      <c r="F16" s="1"/>
      <c r="G16" s="15"/>
      <c r="H16" s="15"/>
      <c r="I16" s="1"/>
      <c r="J16" s="1"/>
    </row>
    <row r="17" spans="2:10" ht="15.6" x14ac:dyDescent="0.3">
      <c r="B17" s="64">
        <v>45284</v>
      </c>
      <c r="C17" s="60" t="s">
        <v>129</v>
      </c>
      <c r="D17" s="34"/>
      <c r="E17" s="9">
        <v>40</v>
      </c>
      <c r="F17" s="1"/>
      <c r="G17" s="15"/>
      <c r="H17" s="15"/>
      <c r="I17" s="1"/>
      <c r="J17" s="1"/>
    </row>
    <row r="18" spans="2:10" ht="15.6" x14ac:dyDescent="0.3">
      <c r="B18" s="64">
        <v>45284</v>
      </c>
      <c r="C18" s="60" t="s">
        <v>130</v>
      </c>
      <c r="D18" s="34"/>
      <c r="E18" s="9">
        <v>5</v>
      </c>
      <c r="F18" s="1"/>
      <c r="G18" s="15"/>
      <c r="H18" s="15"/>
      <c r="I18" s="1"/>
      <c r="J18" s="1"/>
    </row>
    <row r="19" spans="2:10" ht="15.6" x14ac:dyDescent="0.3">
      <c r="B19" s="64">
        <v>45284</v>
      </c>
      <c r="C19" s="60" t="s">
        <v>130</v>
      </c>
      <c r="D19" s="34"/>
      <c r="E19" s="9">
        <v>10</v>
      </c>
      <c r="F19" s="1"/>
      <c r="G19" s="15"/>
      <c r="H19" s="15"/>
      <c r="I19" s="1"/>
      <c r="J19" s="1"/>
    </row>
    <row r="20" spans="2:10" ht="15.6" x14ac:dyDescent="0.3">
      <c r="B20" s="64">
        <v>45284</v>
      </c>
      <c r="C20" s="60" t="s">
        <v>131</v>
      </c>
      <c r="D20" s="34"/>
      <c r="E20" s="9">
        <v>27</v>
      </c>
      <c r="F20" s="1"/>
      <c r="G20" s="15"/>
      <c r="H20" s="15"/>
      <c r="I20" s="1"/>
      <c r="J20" s="1"/>
    </row>
    <row r="21" spans="2:10" ht="15.6" x14ac:dyDescent="0.3">
      <c r="B21" s="64">
        <v>45284</v>
      </c>
      <c r="C21" s="60" t="s">
        <v>130</v>
      </c>
      <c r="D21" s="34"/>
      <c r="E21" s="9">
        <v>5</v>
      </c>
      <c r="F21" s="1"/>
      <c r="G21" s="15"/>
      <c r="H21" s="15"/>
      <c r="I21" s="1"/>
      <c r="J21" s="1"/>
    </row>
    <row r="22" spans="2:10" ht="15.6" x14ac:dyDescent="0.3">
      <c r="B22" s="64">
        <v>45284</v>
      </c>
      <c r="C22" s="60" t="s">
        <v>132</v>
      </c>
      <c r="D22" s="7"/>
      <c r="E22" s="9">
        <v>7</v>
      </c>
      <c r="F22" s="1"/>
      <c r="G22" s="15"/>
      <c r="H22" s="15"/>
      <c r="I22" s="1"/>
      <c r="J22" s="1"/>
    </row>
    <row r="23" spans="2:10" ht="15.6" x14ac:dyDescent="0.3">
      <c r="B23" s="64">
        <v>45284</v>
      </c>
      <c r="C23" s="60" t="s">
        <v>138</v>
      </c>
      <c r="D23" s="7"/>
      <c r="E23" s="9">
        <v>400</v>
      </c>
      <c r="F23" s="1"/>
      <c r="G23" s="15"/>
      <c r="H23" s="15"/>
      <c r="I23" s="1"/>
      <c r="J23" s="1"/>
    </row>
    <row r="24" spans="2:10" ht="15.6" x14ac:dyDescent="0.3">
      <c r="B24" s="64">
        <v>45284</v>
      </c>
      <c r="C24" s="60" t="s">
        <v>138</v>
      </c>
      <c r="D24" s="7"/>
      <c r="E24" s="9">
        <v>43</v>
      </c>
      <c r="F24" s="1"/>
      <c r="G24" s="15"/>
      <c r="H24" s="15"/>
      <c r="I24" s="1"/>
      <c r="J24" s="1"/>
    </row>
    <row r="25" spans="2:10" ht="15.6" x14ac:dyDescent="0.3">
      <c r="B25" s="64">
        <v>45284</v>
      </c>
      <c r="C25" s="60" t="s">
        <v>141</v>
      </c>
      <c r="D25" s="7">
        <v>136</v>
      </c>
      <c r="E25" s="9"/>
      <c r="F25" s="1"/>
      <c r="G25" s="15"/>
      <c r="H25" s="15"/>
      <c r="I25" s="1"/>
      <c r="J25" s="1"/>
    </row>
    <row r="26" spans="2:10" ht="15.6" x14ac:dyDescent="0.3">
      <c r="B26" s="64">
        <v>45284</v>
      </c>
      <c r="C26" s="60" t="s">
        <v>139</v>
      </c>
      <c r="D26" s="7"/>
      <c r="E26" s="9">
        <v>200</v>
      </c>
      <c r="F26" s="1"/>
      <c r="G26" s="15"/>
      <c r="H26" s="15"/>
      <c r="I26" s="1"/>
      <c r="J26" s="1"/>
    </row>
    <row r="27" spans="2:10" ht="15.6" x14ac:dyDescent="0.3">
      <c r="B27" s="64">
        <v>45284</v>
      </c>
      <c r="C27" s="60" t="s">
        <v>133</v>
      </c>
      <c r="D27" s="7"/>
      <c r="E27" s="9">
        <v>3.5</v>
      </c>
      <c r="F27" s="1"/>
      <c r="G27" s="15"/>
      <c r="H27" s="15"/>
      <c r="I27" s="1"/>
      <c r="J27" s="1"/>
    </row>
    <row r="28" spans="2:10" ht="15.6" x14ac:dyDescent="0.3">
      <c r="B28" s="64">
        <v>45284</v>
      </c>
      <c r="C28" s="60" t="s">
        <v>133</v>
      </c>
      <c r="D28" s="34"/>
      <c r="E28" s="9">
        <v>4.5</v>
      </c>
      <c r="F28" s="1"/>
      <c r="G28" s="15"/>
      <c r="H28" s="15"/>
      <c r="I28" s="1"/>
      <c r="J28" s="1"/>
    </row>
    <row r="29" spans="2:10" s="26" customFormat="1" ht="15.6" x14ac:dyDescent="0.3">
      <c r="B29" s="64">
        <v>45284</v>
      </c>
      <c r="C29" s="60" t="s">
        <v>133</v>
      </c>
      <c r="D29" s="34"/>
      <c r="E29" s="9">
        <v>2.8</v>
      </c>
      <c r="F29" s="25"/>
      <c r="G29" s="19"/>
      <c r="H29" s="19"/>
      <c r="I29" s="25"/>
      <c r="J29" s="25"/>
    </row>
    <row r="30" spans="2:10" ht="15.6" x14ac:dyDescent="0.3">
      <c r="B30" s="64">
        <v>45285</v>
      </c>
      <c r="C30" s="60" t="s">
        <v>134</v>
      </c>
      <c r="D30" s="34"/>
      <c r="E30" s="9">
        <v>78</v>
      </c>
      <c r="F30" s="1"/>
      <c r="G30" s="15"/>
      <c r="H30" s="15"/>
      <c r="I30" s="1"/>
      <c r="J30" s="1"/>
    </row>
    <row r="31" spans="2:10" ht="15.6" x14ac:dyDescent="0.3">
      <c r="B31" s="64">
        <v>45285</v>
      </c>
      <c r="C31" s="60" t="s">
        <v>135</v>
      </c>
      <c r="D31" s="34"/>
      <c r="E31" s="9">
        <v>10</v>
      </c>
      <c r="F31" s="1"/>
      <c r="G31" s="15"/>
      <c r="H31" s="15"/>
      <c r="I31" s="1"/>
      <c r="J31" s="1"/>
    </row>
    <row r="32" spans="2:10" ht="15.6" x14ac:dyDescent="0.3">
      <c r="B32" s="64">
        <v>45287</v>
      </c>
      <c r="C32" s="60" t="s">
        <v>143</v>
      </c>
      <c r="D32" s="34"/>
      <c r="E32" s="9">
        <v>6300</v>
      </c>
      <c r="F32" s="1"/>
      <c r="G32" s="15"/>
      <c r="H32" s="15"/>
      <c r="I32" s="1"/>
      <c r="J32" s="1"/>
    </row>
    <row r="33" spans="2:10" ht="15.6" x14ac:dyDescent="0.3">
      <c r="B33" s="64"/>
      <c r="C33" s="60" t="s">
        <v>144</v>
      </c>
      <c r="D33" s="34"/>
      <c r="E33" s="9">
        <v>500</v>
      </c>
      <c r="F33" s="1"/>
      <c r="G33" s="15"/>
      <c r="H33" s="15"/>
      <c r="I33" s="1"/>
      <c r="J33" s="1"/>
    </row>
    <row r="34" spans="2:10" ht="15.6" x14ac:dyDescent="0.3">
      <c r="B34" s="64"/>
      <c r="C34" s="60"/>
      <c r="D34" s="34"/>
      <c r="E34" s="9"/>
      <c r="F34" s="1"/>
      <c r="G34" s="15"/>
      <c r="H34" s="15"/>
      <c r="I34" s="1"/>
      <c r="J34" s="1"/>
    </row>
    <row r="35" spans="2:10" ht="15.6" x14ac:dyDescent="0.3">
      <c r="B35" s="64"/>
      <c r="C35" s="60"/>
      <c r="D35" s="34"/>
      <c r="E35" s="9"/>
      <c r="F35" s="1"/>
      <c r="G35" s="15"/>
      <c r="H35" s="15"/>
      <c r="I35" s="1"/>
      <c r="J35" s="1"/>
    </row>
    <row r="36" spans="2:10" ht="15.6" x14ac:dyDescent="0.3">
      <c r="B36" s="64"/>
      <c r="C36" s="60"/>
      <c r="D36" s="34"/>
      <c r="E36" s="9"/>
      <c r="F36" s="1"/>
      <c r="G36" s="15"/>
      <c r="H36" s="15"/>
      <c r="I36" s="1"/>
      <c r="J36" s="1"/>
    </row>
    <row r="37" spans="2:10" ht="15.6" x14ac:dyDescent="0.3">
      <c r="B37" s="64"/>
      <c r="C37" s="60"/>
      <c r="D37" s="34"/>
      <c r="E37" s="9"/>
      <c r="F37" s="1"/>
      <c r="G37" s="15"/>
      <c r="H37" s="15"/>
      <c r="I37" s="1"/>
      <c r="J37" s="1"/>
    </row>
    <row r="38" spans="2:10" ht="15.6" x14ac:dyDescent="0.3">
      <c r="B38" s="64"/>
      <c r="C38" s="60"/>
      <c r="D38" s="34"/>
      <c r="E38" s="9"/>
      <c r="F38" s="1"/>
      <c r="G38" s="15"/>
      <c r="H38" s="15"/>
      <c r="I38" s="1"/>
      <c r="J38" s="1"/>
    </row>
    <row r="39" spans="2:10" ht="15.6" x14ac:dyDescent="0.3">
      <c r="B39" s="62"/>
      <c r="C39" s="60"/>
      <c r="D39" s="34"/>
      <c r="E39" s="9"/>
      <c r="F39" s="1"/>
      <c r="G39" s="15"/>
      <c r="H39" s="15"/>
      <c r="I39" s="1"/>
      <c r="J39" s="1"/>
    </row>
    <row r="40" spans="2:10" ht="15.6" x14ac:dyDescent="0.3">
      <c r="B40" s="62"/>
      <c r="C40" s="60"/>
      <c r="D40" s="34"/>
      <c r="E40" s="9"/>
      <c r="F40" s="21"/>
      <c r="G40" s="15"/>
      <c r="H40" s="15"/>
      <c r="I40" s="1"/>
      <c r="J40" s="1"/>
    </row>
    <row r="41" spans="2:10" ht="15.6" x14ac:dyDescent="0.3">
      <c r="B41" s="62"/>
      <c r="C41" s="60"/>
      <c r="D41" s="34"/>
      <c r="E41" s="9"/>
      <c r="F41" s="1"/>
      <c r="G41" s="15"/>
      <c r="H41" s="15"/>
      <c r="I41" s="1"/>
      <c r="J41" s="1"/>
    </row>
    <row r="42" spans="2:10" ht="15.6" x14ac:dyDescent="0.3">
      <c r="B42" s="62"/>
      <c r="C42" s="60"/>
      <c r="D42" s="34"/>
      <c r="E42" s="9"/>
      <c r="F42" s="1"/>
      <c r="G42" s="15"/>
      <c r="H42" s="15"/>
      <c r="I42" s="1"/>
      <c r="J42" s="1"/>
    </row>
    <row r="43" spans="2:10" ht="15.6" x14ac:dyDescent="0.3">
      <c r="B43" s="62"/>
      <c r="C43" s="60"/>
      <c r="D43" s="34"/>
      <c r="E43" s="9"/>
      <c r="F43" s="1"/>
      <c r="G43" s="15"/>
      <c r="H43" s="15"/>
      <c r="I43" s="1"/>
      <c r="J43" s="1"/>
    </row>
    <row r="44" spans="2:10" ht="15.6" x14ac:dyDescent="0.3">
      <c r="B44" s="62"/>
      <c r="C44" s="60"/>
      <c r="D44" s="7"/>
      <c r="E44" s="9"/>
      <c r="F44" s="1"/>
      <c r="G44" s="15"/>
      <c r="H44" s="15"/>
      <c r="I44" s="1"/>
      <c r="J44" s="1"/>
    </row>
    <row r="45" spans="2:10" ht="15.6" x14ac:dyDescent="0.3">
      <c r="B45" s="62"/>
      <c r="C45" s="60"/>
      <c r="D45" s="7"/>
      <c r="E45" s="9"/>
      <c r="F45" s="1"/>
      <c r="G45" s="15"/>
      <c r="H45" s="15"/>
      <c r="I45" s="1"/>
      <c r="J45" s="1"/>
    </row>
    <row r="46" spans="2:10" s="26" customFormat="1" ht="15.6" x14ac:dyDescent="0.3">
      <c r="B46" s="62"/>
      <c r="C46" s="59" t="s">
        <v>105</v>
      </c>
      <c r="D46" s="10">
        <f>SUM(D5:D45)</f>
        <v>151</v>
      </c>
      <c r="E46" s="28">
        <f>SUM(E5:E45)</f>
        <v>8724.2999999999993</v>
      </c>
      <c r="F46" s="25"/>
      <c r="G46" s="19"/>
      <c r="H46" s="19"/>
      <c r="I46" s="25"/>
      <c r="J46" s="25"/>
    </row>
    <row r="47" spans="2:10" ht="15.6" x14ac:dyDescent="0.3">
      <c r="B47" s="62"/>
      <c r="C47" s="31"/>
      <c r="D47" s="32"/>
      <c r="E47" s="32"/>
      <c r="F47" s="1"/>
      <c r="G47" s="15"/>
      <c r="H47" s="15"/>
      <c r="I47" s="1"/>
      <c r="J47" s="1"/>
    </row>
    <row r="48" spans="2:10" ht="15.6" x14ac:dyDescent="0.3">
      <c r="B48" s="62"/>
      <c r="C48" s="23"/>
      <c r="D48" s="43"/>
      <c r="E48" s="24"/>
      <c r="F48"/>
    </row>
    <row r="49" spans="2:6" ht="17.399999999999999" x14ac:dyDescent="0.3">
      <c r="B49" s="62"/>
      <c r="C49" s="61" t="s">
        <v>35</v>
      </c>
      <c r="D49" s="44">
        <f>D46</f>
        <v>151</v>
      </c>
      <c r="E49" s="42">
        <f>E2-E46</f>
        <v>-1724.2999999999993</v>
      </c>
      <c r="F49"/>
    </row>
    <row r="50" spans="2:6" ht="17.399999999999999" x14ac:dyDescent="0.3">
      <c r="B50" s="62"/>
      <c r="C50" s="61" t="s">
        <v>114</v>
      </c>
      <c r="D50" s="44"/>
      <c r="E50" s="42">
        <f>E49+D49</f>
        <v>-1573.2999999999993</v>
      </c>
      <c r="F50" s="15"/>
    </row>
    <row r="51" spans="2:6" ht="15.6" x14ac:dyDescent="0.3">
      <c r="C51" s="1"/>
      <c r="D51" s="1"/>
      <c r="E51" s="21"/>
      <c r="F51" s="15"/>
    </row>
    <row r="52" spans="2:6" ht="15.6" x14ac:dyDescent="0.3">
      <c r="C52" s="1"/>
      <c r="D52" s="1"/>
      <c r="E52" s="1"/>
      <c r="F52" s="15"/>
    </row>
  </sheetData>
  <mergeCells count="2">
    <mergeCell ref="G6:H6"/>
    <mergeCell ref="C4:D4"/>
  </mergeCells>
  <pageMargins left="0.7" right="0.7" top="0.75" bottom="0.75" header="0.3" footer="0.3"/>
  <pageSetup orientation="portrait" horizontalDpi="360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7"/>
  <sheetViews>
    <sheetView workbookViewId="0">
      <selection activeCell="E75" sqref="E75"/>
    </sheetView>
  </sheetViews>
  <sheetFormatPr baseColWidth="10" defaultRowHeight="14.4" x14ac:dyDescent="0.3"/>
  <cols>
    <col min="3" max="3" width="34.21875" customWidth="1"/>
    <col min="4" max="5" width="14.21875" customWidth="1"/>
    <col min="6" max="6" width="11.5546875" style="14"/>
    <col min="7" max="8" width="11.5546875" customWidth="1"/>
    <col min="9" max="9" width="11" customWidth="1"/>
    <col min="10" max="13" width="11.5546875" customWidth="1"/>
  </cols>
  <sheetData>
    <row r="1" spans="2:9" ht="15" thickBot="1" x14ac:dyDescent="0.35">
      <c r="E1" s="26"/>
      <c r="F1" s="51"/>
    </row>
    <row r="2" spans="2:9" ht="18.600000000000001" thickBot="1" x14ac:dyDescent="0.4">
      <c r="D2" s="52" t="s">
        <v>104</v>
      </c>
      <c r="E2" s="58">
        <v>3000</v>
      </c>
      <c r="F2" s="53"/>
    </row>
    <row r="4" spans="2:9" ht="22.2" customHeight="1" x14ac:dyDescent="0.3">
      <c r="B4" s="67" t="s">
        <v>122</v>
      </c>
      <c r="C4" s="82" t="s">
        <v>105</v>
      </c>
      <c r="D4" s="83"/>
      <c r="E4" s="47"/>
      <c r="F4" s="1"/>
      <c r="G4" s="1"/>
      <c r="H4" s="1"/>
      <c r="I4" s="1"/>
    </row>
    <row r="5" spans="2:9" s="68" customFormat="1" ht="15.6" x14ac:dyDescent="0.3">
      <c r="B5" s="69">
        <v>45287</v>
      </c>
      <c r="C5" s="4" t="s">
        <v>132</v>
      </c>
      <c r="D5" s="34"/>
      <c r="E5" s="9">
        <v>6</v>
      </c>
      <c r="F5" s="1"/>
      <c r="G5" s="1"/>
      <c r="H5" s="1"/>
      <c r="I5" s="1"/>
    </row>
    <row r="6" spans="2:9" ht="15.6" x14ac:dyDescent="0.3">
      <c r="B6" s="64">
        <v>45653</v>
      </c>
      <c r="C6" s="4" t="s">
        <v>145</v>
      </c>
      <c r="D6" s="34"/>
      <c r="E6" s="9">
        <v>1</v>
      </c>
      <c r="F6" s="1"/>
      <c r="G6" s="1"/>
      <c r="H6" s="1"/>
      <c r="I6" s="1"/>
    </row>
    <row r="7" spans="2:9" ht="15.6" x14ac:dyDescent="0.3">
      <c r="B7" s="64">
        <v>45654</v>
      </c>
      <c r="C7" s="4" t="s">
        <v>146</v>
      </c>
      <c r="D7" s="34"/>
      <c r="E7" s="9">
        <v>130.5</v>
      </c>
      <c r="F7" s="1"/>
      <c r="G7" s="1"/>
      <c r="H7" s="1"/>
      <c r="I7" s="1"/>
    </row>
    <row r="8" spans="2:9" ht="15.6" x14ac:dyDescent="0.3">
      <c r="B8" s="64">
        <v>45655</v>
      </c>
      <c r="C8" s="4" t="s">
        <v>147</v>
      </c>
      <c r="D8" s="34"/>
      <c r="E8" s="9">
        <v>3</v>
      </c>
      <c r="F8" s="1"/>
      <c r="G8" s="1"/>
      <c r="H8" s="1"/>
      <c r="I8" s="1"/>
    </row>
    <row r="9" spans="2:9" ht="15.6" x14ac:dyDescent="0.3">
      <c r="B9" s="64">
        <v>45654</v>
      </c>
      <c r="C9" s="4" t="s">
        <v>76</v>
      </c>
      <c r="D9" s="34"/>
      <c r="E9" s="9">
        <v>12.99</v>
      </c>
      <c r="F9" s="1"/>
      <c r="G9" s="1"/>
      <c r="H9" s="1"/>
      <c r="I9" s="1"/>
    </row>
    <row r="10" spans="2:9" ht="15.6" x14ac:dyDescent="0.3">
      <c r="B10" s="64">
        <v>45655</v>
      </c>
      <c r="C10" s="4" t="s">
        <v>148</v>
      </c>
      <c r="D10" s="34"/>
      <c r="E10" s="9">
        <v>220</v>
      </c>
      <c r="F10" s="1"/>
      <c r="G10" s="1"/>
      <c r="H10" s="1"/>
      <c r="I10" s="1"/>
    </row>
    <row r="11" spans="2:9" ht="15.6" x14ac:dyDescent="0.3">
      <c r="B11" s="64">
        <v>45655</v>
      </c>
      <c r="C11" s="4" t="s">
        <v>149</v>
      </c>
      <c r="D11" s="34"/>
      <c r="E11" s="9">
        <v>36.049999999999997</v>
      </c>
      <c r="F11" s="1"/>
      <c r="G11" s="1"/>
      <c r="H11" s="21"/>
      <c r="I11" s="1"/>
    </row>
    <row r="12" spans="2:9" ht="15.6" x14ac:dyDescent="0.3">
      <c r="B12" s="64">
        <v>45656</v>
      </c>
      <c r="C12" s="4" t="s">
        <v>150</v>
      </c>
      <c r="D12" s="34"/>
      <c r="E12" s="9">
        <v>50</v>
      </c>
      <c r="F12" s="1"/>
      <c r="G12" s="1"/>
      <c r="H12" s="1"/>
      <c r="I12" s="1"/>
    </row>
    <row r="13" spans="2:9" ht="15.6" x14ac:dyDescent="0.3">
      <c r="B13" s="64">
        <v>45656</v>
      </c>
      <c r="C13" s="4" t="s">
        <v>151</v>
      </c>
      <c r="D13" s="34"/>
      <c r="E13" s="9">
        <v>8</v>
      </c>
      <c r="F13" s="1"/>
      <c r="G13" s="1"/>
      <c r="H13" s="1"/>
      <c r="I13" s="1"/>
    </row>
    <row r="14" spans="2:9" ht="15.6" x14ac:dyDescent="0.3">
      <c r="B14" s="64">
        <v>45657</v>
      </c>
      <c r="C14" s="4" t="s">
        <v>151</v>
      </c>
      <c r="D14" s="34"/>
      <c r="E14" s="9">
        <v>8</v>
      </c>
      <c r="F14" s="1"/>
      <c r="G14" s="1"/>
      <c r="H14" s="1"/>
      <c r="I14" s="1"/>
    </row>
    <row r="15" spans="2:9" ht="15.6" x14ac:dyDescent="0.3">
      <c r="B15" s="64">
        <v>45657</v>
      </c>
      <c r="C15" s="4" t="s">
        <v>151</v>
      </c>
      <c r="D15" s="34"/>
      <c r="E15" s="9">
        <v>8</v>
      </c>
      <c r="F15" s="1"/>
      <c r="G15" s="1"/>
      <c r="H15" s="1"/>
      <c r="I15" s="1"/>
    </row>
    <row r="16" spans="2:9" ht="15.6" x14ac:dyDescent="0.3">
      <c r="B16" s="64">
        <v>45657</v>
      </c>
      <c r="C16" s="4" t="s">
        <v>151</v>
      </c>
      <c r="D16" s="34"/>
      <c r="E16" s="9">
        <v>8</v>
      </c>
      <c r="F16" s="1"/>
      <c r="G16" s="1"/>
      <c r="H16" s="1"/>
      <c r="I16" s="1"/>
    </row>
    <row r="17" spans="2:9" ht="15.6" x14ac:dyDescent="0.3">
      <c r="B17" s="64">
        <v>45657</v>
      </c>
      <c r="C17" s="4" t="s">
        <v>151</v>
      </c>
      <c r="D17" s="34"/>
      <c r="E17" s="9">
        <v>10</v>
      </c>
      <c r="F17" s="1"/>
      <c r="G17" s="1"/>
      <c r="H17" s="1"/>
      <c r="I17" s="1"/>
    </row>
    <row r="18" spans="2:9" ht="15.6" x14ac:dyDescent="0.3">
      <c r="B18" s="64">
        <v>45657</v>
      </c>
      <c r="C18" s="4" t="s">
        <v>152</v>
      </c>
      <c r="D18" s="7"/>
      <c r="E18" s="9">
        <v>122</v>
      </c>
      <c r="F18" s="1"/>
      <c r="G18" s="1"/>
      <c r="H18" s="1"/>
      <c r="I18" s="1"/>
    </row>
    <row r="19" spans="2:9" ht="15.6" x14ac:dyDescent="0.3">
      <c r="B19" s="64">
        <v>45657</v>
      </c>
      <c r="C19" s="4" t="s">
        <v>153</v>
      </c>
      <c r="D19" s="7"/>
      <c r="E19" s="9">
        <v>26.5</v>
      </c>
      <c r="F19" s="1"/>
      <c r="G19" s="1"/>
      <c r="H19" s="1"/>
      <c r="I19" s="1"/>
    </row>
    <row r="20" spans="2:9" ht="15.6" x14ac:dyDescent="0.3">
      <c r="B20" s="64">
        <v>45657</v>
      </c>
      <c r="C20" s="4" t="s">
        <v>154</v>
      </c>
      <c r="D20" s="34"/>
      <c r="E20" s="9">
        <v>38</v>
      </c>
      <c r="F20" s="1"/>
      <c r="G20" s="1"/>
      <c r="H20" s="1"/>
      <c r="I20" s="1"/>
    </row>
    <row r="21" spans="2:9" s="26" customFormat="1" ht="15.6" x14ac:dyDescent="0.3">
      <c r="B21" s="64">
        <v>45657</v>
      </c>
      <c r="C21" s="4" t="s">
        <v>108</v>
      </c>
      <c r="D21" s="34"/>
      <c r="E21" s="9">
        <v>24</v>
      </c>
      <c r="F21" s="25"/>
      <c r="G21" s="25"/>
      <c r="H21" s="25"/>
      <c r="I21" s="25"/>
    </row>
    <row r="22" spans="2:9" ht="15.6" x14ac:dyDescent="0.3">
      <c r="B22" s="64">
        <v>45292</v>
      </c>
      <c r="C22" s="4" t="s">
        <v>155</v>
      </c>
      <c r="D22" s="34"/>
      <c r="E22" s="9">
        <v>117.3</v>
      </c>
      <c r="F22" s="1"/>
      <c r="G22" s="1"/>
      <c r="H22" s="1"/>
      <c r="I22" s="1"/>
    </row>
    <row r="23" spans="2:9" ht="15.6" x14ac:dyDescent="0.3">
      <c r="B23" s="64">
        <v>45292</v>
      </c>
      <c r="C23" s="4" t="s">
        <v>156</v>
      </c>
      <c r="D23" s="34"/>
      <c r="E23" s="9">
        <v>204</v>
      </c>
      <c r="F23" s="1"/>
      <c r="G23" s="1"/>
      <c r="H23" s="1"/>
      <c r="I23" s="1"/>
    </row>
    <row r="24" spans="2:9" ht="15.6" x14ac:dyDescent="0.3">
      <c r="B24" s="64">
        <v>45292</v>
      </c>
      <c r="C24" s="4" t="s">
        <v>157</v>
      </c>
      <c r="D24" s="34"/>
      <c r="E24" s="9">
        <v>100</v>
      </c>
      <c r="F24" s="1"/>
      <c r="G24" s="1"/>
      <c r="H24" s="1"/>
      <c r="I24" s="1"/>
    </row>
    <row r="25" spans="2:9" ht="15.6" x14ac:dyDescent="0.3">
      <c r="B25" s="64">
        <v>45292</v>
      </c>
      <c r="C25" s="4" t="s">
        <v>158</v>
      </c>
      <c r="D25" s="34"/>
      <c r="E25" s="9">
        <v>450</v>
      </c>
      <c r="F25" s="1"/>
      <c r="G25" s="1"/>
      <c r="H25" s="1"/>
      <c r="I25" s="1"/>
    </row>
    <row r="26" spans="2:9" ht="15.6" x14ac:dyDescent="0.3">
      <c r="B26" s="64">
        <v>45292</v>
      </c>
      <c r="C26" s="4" t="s">
        <v>132</v>
      </c>
      <c r="D26" s="34"/>
      <c r="E26" s="9">
        <v>8</v>
      </c>
      <c r="F26" s="1"/>
      <c r="G26" s="1"/>
      <c r="H26" s="1"/>
      <c r="I26" s="1"/>
    </row>
    <row r="27" spans="2:9" ht="15.6" x14ac:dyDescent="0.3">
      <c r="B27" s="64">
        <v>45292</v>
      </c>
      <c r="C27" s="4" t="s">
        <v>164</v>
      </c>
      <c r="D27" s="34"/>
      <c r="E27" s="9">
        <v>25</v>
      </c>
      <c r="F27" s="1"/>
      <c r="G27" s="1"/>
      <c r="H27" s="1"/>
      <c r="I27" s="1"/>
    </row>
    <row r="28" spans="2:9" ht="15.6" x14ac:dyDescent="0.3">
      <c r="B28" s="64">
        <v>45292</v>
      </c>
      <c r="C28" s="4" t="s">
        <v>132</v>
      </c>
      <c r="D28" s="34"/>
      <c r="E28" s="9">
        <v>8</v>
      </c>
      <c r="F28" s="1"/>
      <c r="G28" s="1"/>
      <c r="H28" s="1"/>
      <c r="I28" s="1"/>
    </row>
    <row r="29" spans="2:9" ht="15.6" x14ac:dyDescent="0.3">
      <c r="B29" s="64">
        <v>45293</v>
      </c>
      <c r="C29" s="4" t="s">
        <v>132</v>
      </c>
      <c r="D29" s="34"/>
      <c r="E29" s="9">
        <v>8.5</v>
      </c>
      <c r="F29" s="1"/>
      <c r="G29" s="1"/>
      <c r="H29" s="1"/>
      <c r="I29" s="1"/>
    </row>
    <row r="30" spans="2:9" ht="15.6" x14ac:dyDescent="0.3">
      <c r="B30" s="64">
        <v>45293</v>
      </c>
      <c r="C30" s="4" t="s">
        <v>159</v>
      </c>
      <c r="D30" s="34"/>
      <c r="E30" s="9">
        <v>12</v>
      </c>
      <c r="F30" s="1"/>
      <c r="G30" s="1"/>
      <c r="H30" s="1"/>
      <c r="I30" s="1"/>
    </row>
    <row r="31" spans="2:9" ht="15.6" x14ac:dyDescent="0.3">
      <c r="B31" s="64">
        <v>45293</v>
      </c>
      <c r="C31" s="4" t="s">
        <v>112</v>
      </c>
      <c r="D31" s="34"/>
      <c r="E31" s="9">
        <v>100</v>
      </c>
      <c r="F31" s="1"/>
      <c r="G31" s="1"/>
      <c r="H31" s="1"/>
      <c r="I31" s="1"/>
    </row>
    <row r="32" spans="2:9" ht="15.6" x14ac:dyDescent="0.3">
      <c r="B32" s="64">
        <v>45293</v>
      </c>
      <c r="C32" s="4" t="s">
        <v>112</v>
      </c>
      <c r="D32" s="34"/>
      <c r="E32" s="9">
        <v>50</v>
      </c>
      <c r="F32" s="1"/>
      <c r="G32" s="1"/>
      <c r="H32" s="1"/>
      <c r="I32" s="1"/>
    </row>
    <row r="33" spans="2:9" ht="15.6" x14ac:dyDescent="0.3">
      <c r="B33" s="64">
        <v>45294</v>
      </c>
      <c r="C33" s="4" t="s">
        <v>160</v>
      </c>
      <c r="D33" s="34"/>
      <c r="E33" s="9">
        <v>119</v>
      </c>
      <c r="F33" s="1"/>
      <c r="G33" s="1"/>
      <c r="H33" s="1"/>
      <c r="I33" s="1"/>
    </row>
    <row r="34" spans="2:9" ht="15.6" x14ac:dyDescent="0.3">
      <c r="B34" s="64">
        <v>45295</v>
      </c>
      <c r="C34" s="4" t="s">
        <v>161</v>
      </c>
      <c r="D34" s="34"/>
      <c r="E34" s="9">
        <v>100</v>
      </c>
      <c r="F34" s="1"/>
      <c r="G34" s="1"/>
      <c r="H34" s="1"/>
      <c r="I34" s="1"/>
    </row>
    <row r="35" spans="2:9" ht="15.6" x14ac:dyDescent="0.3">
      <c r="B35" s="64">
        <v>45295</v>
      </c>
      <c r="C35" s="4" t="s">
        <v>165</v>
      </c>
      <c r="D35" s="34"/>
      <c r="E35" s="9">
        <v>30</v>
      </c>
      <c r="F35" s="1"/>
      <c r="G35" s="1"/>
      <c r="H35" s="1"/>
      <c r="I35" s="1"/>
    </row>
    <row r="36" spans="2:9" ht="15.6" x14ac:dyDescent="0.3">
      <c r="B36" s="71">
        <v>45295</v>
      </c>
      <c r="C36" s="72" t="s">
        <v>171</v>
      </c>
      <c r="D36" s="73">
        <v>30</v>
      </c>
      <c r="E36" s="9"/>
      <c r="F36" s="1"/>
      <c r="G36" s="1"/>
      <c r="H36" s="1"/>
      <c r="I36" s="1"/>
    </row>
    <row r="37" spans="2:9" ht="15.6" x14ac:dyDescent="0.3">
      <c r="B37" s="64">
        <v>45296</v>
      </c>
      <c r="C37" s="4" t="s">
        <v>166</v>
      </c>
      <c r="D37" s="34"/>
      <c r="E37" s="9">
        <v>14.8</v>
      </c>
      <c r="F37" s="1"/>
      <c r="G37" s="1"/>
      <c r="H37" s="1"/>
      <c r="I37" s="1"/>
    </row>
    <row r="38" spans="2:9" ht="15.6" x14ac:dyDescent="0.3">
      <c r="B38" s="64">
        <v>45296</v>
      </c>
      <c r="C38" s="4" t="s">
        <v>172</v>
      </c>
      <c r="D38" s="34"/>
      <c r="E38" s="9">
        <v>2.2000000000000002</v>
      </c>
      <c r="F38" s="1"/>
      <c r="G38" s="1"/>
      <c r="H38" s="1"/>
      <c r="I38" s="1"/>
    </row>
    <row r="39" spans="2:9" ht="15.6" x14ac:dyDescent="0.3">
      <c r="B39" s="64">
        <v>45297</v>
      </c>
      <c r="C39" s="4" t="s">
        <v>167</v>
      </c>
      <c r="D39" s="34"/>
      <c r="E39" s="9">
        <v>112</v>
      </c>
      <c r="F39" s="1"/>
      <c r="G39" s="1"/>
      <c r="H39" s="1"/>
      <c r="I39" s="1"/>
    </row>
    <row r="40" spans="2:9" ht="15.6" x14ac:dyDescent="0.3">
      <c r="B40" s="64">
        <v>45297</v>
      </c>
      <c r="C40" s="4" t="s">
        <v>168</v>
      </c>
      <c r="D40" s="34"/>
      <c r="E40" s="9">
        <v>146.37</v>
      </c>
      <c r="F40" s="1"/>
      <c r="G40" s="1"/>
      <c r="H40" s="1"/>
      <c r="I40" s="1"/>
    </row>
    <row r="41" spans="2:9" ht="15.6" x14ac:dyDescent="0.3">
      <c r="B41" s="64">
        <v>45298</v>
      </c>
      <c r="C41" s="4" t="s">
        <v>162</v>
      </c>
      <c r="D41" s="34"/>
      <c r="E41" s="9">
        <v>20</v>
      </c>
      <c r="F41" s="1"/>
      <c r="G41" s="1"/>
      <c r="H41" s="1"/>
      <c r="I41" s="1"/>
    </row>
    <row r="42" spans="2:9" ht="15.6" x14ac:dyDescent="0.3">
      <c r="B42" s="64">
        <v>45298</v>
      </c>
      <c r="C42" s="4" t="s">
        <v>169</v>
      </c>
      <c r="D42" s="34"/>
      <c r="E42" s="9">
        <v>9</v>
      </c>
      <c r="F42" s="1"/>
      <c r="G42" s="1"/>
      <c r="H42" s="1"/>
      <c r="I42" s="1"/>
    </row>
    <row r="43" spans="2:9" ht="15.6" x14ac:dyDescent="0.3">
      <c r="B43" s="64">
        <v>45299</v>
      </c>
      <c r="C43" s="4" t="s">
        <v>135</v>
      </c>
      <c r="D43" s="34"/>
      <c r="E43" s="9">
        <v>10</v>
      </c>
      <c r="F43" s="1"/>
      <c r="G43" s="1"/>
      <c r="H43" s="1"/>
      <c r="I43" s="1"/>
    </row>
    <row r="44" spans="2:9" ht="15.6" x14ac:dyDescent="0.3">
      <c r="B44" s="64">
        <v>45299</v>
      </c>
      <c r="C44" s="4" t="s">
        <v>163</v>
      </c>
      <c r="D44" s="34"/>
      <c r="E44" s="9">
        <v>59</v>
      </c>
      <c r="F44" s="1"/>
      <c r="G44" s="1"/>
      <c r="H44" s="1"/>
      <c r="I44" s="1"/>
    </row>
    <row r="45" spans="2:9" ht="15.6" x14ac:dyDescent="0.3">
      <c r="B45" s="64">
        <v>45299</v>
      </c>
      <c r="C45" s="4" t="s">
        <v>170</v>
      </c>
      <c r="D45" s="34"/>
      <c r="E45" s="9">
        <v>100</v>
      </c>
      <c r="F45" s="1"/>
      <c r="G45" s="1"/>
      <c r="H45" s="1"/>
      <c r="I45" s="1"/>
    </row>
    <row r="46" spans="2:9" ht="15.6" x14ac:dyDescent="0.3">
      <c r="B46" s="64">
        <v>45299</v>
      </c>
      <c r="C46" s="4" t="s">
        <v>172</v>
      </c>
      <c r="D46" s="34"/>
      <c r="E46" s="9">
        <v>20.2</v>
      </c>
      <c r="F46" s="1"/>
      <c r="G46" s="1"/>
      <c r="H46" s="1"/>
      <c r="I46" s="1"/>
    </row>
    <row r="47" spans="2:9" ht="15.6" x14ac:dyDescent="0.3">
      <c r="B47" s="64"/>
      <c r="C47" s="4"/>
      <c r="D47" s="34"/>
      <c r="E47" s="9"/>
      <c r="F47" s="1"/>
      <c r="G47" s="1"/>
      <c r="H47" s="1"/>
      <c r="I47" s="1"/>
    </row>
    <row r="48" spans="2:9" ht="15.6" x14ac:dyDescent="0.3">
      <c r="B48" s="64"/>
      <c r="C48" s="4"/>
      <c r="D48" s="34"/>
      <c r="E48" s="9"/>
      <c r="F48" s="1"/>
      <c r="G48" s="1"/>
      <c r="H48" s="1"/>
      <c r="I48" s="1"/>
    </row>
    <row r="49" spans="2:9" ht="15.6" x14ac:dyDescent="0.3">
      <c r="B49" s="64"/>
      <c r="C49" s="4"/>
      <c r="D49" s="34"/>
      <c r="E49" s="9"/>
      <c r="F49" s="1"/>
      <c r="G49" s="1"/>
      <c r="H49" s="1"/>
      <c r="I49" s="1"/>
    </row>
    <row r="50" spans="2:9" ht="15.6" x14ac:dyDescent="0.3">
      <c r="B50" s="64"/>
      <c r="C50" s="4"/>
      <c r="D50" s="34"/>
      <c r="E50" s="9"/>
      <c r="F50" s="1"/>
      <c r="G50" s="1"/>
      <c r="H50" s="1"/>
      <c r="I50" s="1"/>
    </row>
    <row r="51" spans="2:9" ht="15.6" x14ac:dyDescent="0.3">
      <c r="B51" s="64"/>
      <c r="C51" s="4"/>
      <c r="D51" s="34"/>
      <c r="E51" s="9"/>
      <c r="F51" s="1"/>
      <c r="G51" s="1"/>
      <c r="H51" s="1"/>
      <c r="I51" s="1"/>
    </row>
    <row r="52" spans="2:9" ht="15.6" x14ac:dyDescent="0.3">
      <c r="B52" s="64"/>
      <c r="C52" s="4"/>
      <c r="D52" s="34"/>
      <c r="E52" s="9"/>
      <c r="F52" s="1"/>
      <c r="G52" s="1"/>
      <c r="H52" s="1"/>
      <c r="I52" s="1"/>
    </row>
    <row r="53" spans="2:9" ht="15.6" x14ac:dyDescent="0.3">
      <c r="B53" s="64"/>
      <c r="C53" s="4"/>
      <c r="D53" s="34"/>
      <c r="E53" s="9"/>
      <c r="F53" s="1"/>
      <c r="G53" s="1"/>
      <c r="H53" s="1"/>
      <c r="I53" s="1"/>
    </row>
    <row r="54" spans="2:9" ht="15.6" x14ac:dyDescent="0.3">
      <c r="B54" s="62"/>
      <c r="C54" s="4"/>
      <c r="D54" s="34"/>
      <c r="E54" s="9"/>
      <c r="F54" s="21"/>
      <c r="G54" s="1"/>
      <c r="H54" s="1"/>
      <c r="I54" s="1"/>
    </row>
    <row r="55" spans="2:9" ht="15.6" x14ac:dyDescent="0.3">
      <c r="B55" s="62"/>
      <c r="C55" s="4"/>
      <c r="D55" s="34"/>
      <c r="E55" s="9"/>
      <c r="F55" s="1"/>
      <c r="G55" s="1"/>
      <c r="H55" s="1"/>
      <c r="I55" s="1"/>
    </row>
    <row r="56" spans="2:9" ht="15.6" x14ac:dyDescent="0.3">
      <c r="B56" s="62"/>
      <c r="C56" s="4"/>
      <c r="D56" s="34"/>
      <c r="E56" s="9"/>
      <c r="F56" s="1"/>
      <c r="G56" s="1"/>
      <c r="H56" s="1"/>
      <c r="I56" s="1"/>
    </row>
    <row r="57" spans="2:9" ht="15.6" x14ac:dyDescent="0.3">
      <c r="B57" s="62"/>
      <c r="C57" s="4"/>
      <c r="D57" s="34"/>
      <c r="E57" s="9"/>
      <c r="F57" s="1"/>
      <c r="G57" s="1"/>
      <c r="H57" s="1"/>
      <c r="I57" s="1"/>
    </row>
    <row r="58" spans="2:9" ht="15.6" x14ac:dyDescent="0.3">
      <c r="B58" s="62"/>
      <c r="C58" s="4"/>
      <c r="D58" s="7"/>
      <c r="E58" s="9"/>
      <c r="F58" s="1"/>
      <c r="G58" s="1"/>
      <c r="H58" s="1"/>
      <c r="I58" s="1"/>
    </row>
    <row r="59" spans="2:9" ht="15.6" x14ac:dyDescent="0.3">
      <c r="B59" s="62"/>
      <c r="C59" s="4"/>
      <c r="D59" s="7"/>
      <c r="E59" s="9"/>
      <c r="F59" s="1"/>
      <c r="G59" s="1"/>
      <c r="H59" s="1"/>
      <c r="I59" s="1"/>
    </row>
    <row r="60" spans="2:9" s="26" customFormat="1" ht="15.6" x14ac:dyDescent="0.3">
      <c r="B60" s="62"/>
      <c r="C60" s="11" t="s">
        <v>105</v>
      </c>
      <c r="D60" s="10">
        <f>SUM(D5:D59)</f>
        <v>30</v>
      </c>
      <c r="E60" s="28">
        <f>SUM(E5:E59)</f>
        <v>2537.4099999999994</v>
      </c>
      <c r="F60" s="25"/>
      <c r="G60" s="25"/>
      <c r="H60" s="25"/>
      <c r="I60" s="25"/>
    </row>
    <row r="61" spans="2:9" ht="15.6" x14ac:dyDescent="0.3">
      <c r="C61" s="31"/>
      <c r="D61" s="32"/>
      <c r="E61" s="32"/>
      <c r="F61" s="1"/>
      <c r="G61" s="1"/>
      <c r="H61" s="1"/>
      <c r="I61" s="1"/>
    </row>
    <row r="62" spans="2:9" ht="15.6" x14ac:dyDescent="0.3">
      <c r="C62" s="67" t="s">
        <v>14</v>
      </c>
      <c r="D62" s="7"/>
      <c r="E62" s="7"/>
      <c r="F62" s="1"/>
      <c r="G62" s="1"/>
      <c r="H62" s="1"/>
      <c r="I62" s="1"/>
    </row>
    <row r="63" spans="2:9" ht="15.6" x14ac:dyDescent="0.3">
      <c r="C63" s="8" t="s">
        <v>15</v>
      </c>
      <c r="D63" s="34"/>
      <c r="E63" s="9"/>
      <c r="F63" s="1"/>
      <c r="G63" s="1"/>
      <c r="H63" s="1"/>
      <c r="I63" s="1"/>
    </row>
    <row r="64" spans="2:9" ht="15.6" x14ac:dyDescent="0.3">
      <c r="C64" s="8" t="s">
        <v>19</v>
      </c>
      <c r="D64" s="34"/>
      <c r="E64" s="9"/>
      <c r="F64" s="1"/>
    </row>
    <row r="65" spans="3:6" ht="15.6" x14ac:dyDescent="0.3">
      <c r="C65" s="8" t="s">
        <v>173</v>
      </c>
      <c r="D65" s="34"/>
      <c r="E65" s="9"/>
      <c r="F65"/>
    </row>
    <row r="66" spans="3:6" ht="15.6" x14ac:dyDescent="0.3">
      <c r="C66" s="8" t="s">
        <v>116</v>
      </c>
      <c r="D66" s="34"/>
      <c r="E66" s="9"/>
      <c r="F66"/>
    </row>
    <row r="67" spans="3:6" ht="15.6" x14ac:dyDescent="0.3">
      <c r="C67" s="8" t="s">
        <v>117</v>
      </c>
      <c r="D67" s="34"/>
      <c r="E67" s="9"/>
      <c r="F67"/>
    </row>
    <row r="68" spans="3:6" ht="15.6" x14ac:dyDescent="0.3">
      <c r="C68" s="8"/>
      <c r="D68" s="34"/>
      <c r="E68" s="9"/>
      <c r="F68"/>
    </row>
    <row r="69" spans="3:6" ht="15.6" x14ac:dyDescent="0.3">
      <c r="C69" s="8"/>
      <c r="D69" s="34"/>
      <c r="E69" s="9"/>
      <c r="F69"/>
    </row>
    <row r="70" spans="3:6" ht="15.6" x14ac:dyDescent="0.3">
      <c r="C70" s="8"/>
      <c r="D70" s="34"/>
      <c r="E70" s="9"/>
      <c r="F70"/>
    </row>
    <row r="71" spans="3:6" ht="15.6" x14ac:dyDescent="0.3">
      <c r="C71" s="8"/>
      <c r="D71" s="34"/>
      <c r="E71" s="9"/>
      <c r="F71"/>
    </row>
    <row r="72" spans="3:6" ht="15.6" x14ac:dyDescent="0.3">
      <c r="C72" s="22" t="s">
        <v>94</v>
      </c>
      <c r="D72" s="41">
        <f>SUM(D63:D71)</f>
        <v>0</v>
      </c>
      <c r="E72" s="28">
        <f>SUM(E63:E71)</f>
        <v>0</v>
      </c>
      <c r="F72"/>
    </row>
    <row r="73" spans="3:6" ht="15.6" x14ac:dyDescent="0.3">
      <c r="C73" s="23"/>
      <c r="D73" s="43"/>
      <c r="E73" s="24"/>
      <c r="F73"/>
    </row>
    <row r="74" spans="3:6" ht="17.399999999999999" x14ac:dyDescent="0.3">
      <c r="C74" s="29" t="s">
        <v>35</v>
      </c>
      <c r="D74" s="44">
        <f>D60+D72</f>
        <v>30</v>
      </c>
      <c r="E74" s="42">
        <f>SUM(E60+E72)</f>
        <v>2537.4099999999994</v>
      </c>
      <c r="F74"/>
    </row>
    <row r="75" spans="3:6" ht="17.399999999999999" x14ac:dyDescent="0.3">
      <c r="C75" s="29" t="s">
        <v>114</v>
      </c>
      <c r="D75" s="44"/>
      <c r="E75" s="42">
        <f>E2-E74+D74</f>
        <v>492.5900000000006</v>
      </c>
      <c r="F75" s="15"/>
    </row>
    <row r="76" spans="3:6" ht="15.6" x14ac:dyDescent="0.3">
      <c r="C76" s="1"/>
      <c r="D76" s="1"/>
      <c r="E76" s="1"/>
      <c r="F76" s="15"/>
    </row>
    <row r="77" spans="3:6" ht="15.6" x14ac:dyDescent="0.3">
      <c r="C77" s="1"/>
      <c r="D77" s="1"/>
      <c r="E77" s="1"/>
      <c r="F77" s="15"/>
    </row>
  </sheetData>
  <mergeCells count="1">
    <mergeCell ref="C4:D4"/>
  </mergeCells>
  <pageMargins left="0.7" right="0.7" top="0.75" bottom="0.75" header="0.3" footer="0.3"/>
  <pageSetup orientation="portrait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7"/>
  <sheetViews>
    <sheetView workbookViewId="0">
      <selection activeCell="C11" sqref="C11"/>
    </sheetView>
  </sheetViews>
  <sheetFormatPr baseColWidth="10" defaultRowHeight="14.4" x14ac:dyDescent="0.3"/>
  <cols>
    <col min="3" max="3" width="34.21875" customWidth="1"/>
    <col min="4" max="5" width="14.21875" customWidth="1"/>
    <col min="6" max="6" width="11.5546875" style="14"/>
    <col min="7" max="8" width="11.5546875" customWidth="1"/>
    <col min="9" max="9" width="11" customWidth="1"/>
    <col min="10" max="13" width="11.5546875" customWidth="1"/>
  </cols>
  <sheetData>
    <row r="1" spans="2:9" ht="15" thickBot="1" x14ac:dyDescent="0.35">
      <c r="E1" s="26"/>
      <c r="F1" s="51"/>
    </row>
    <row r="2" spans="2:9" ht="18.600000000000001" thickBot="1" x14ac:dyDescent="0.4">
      <c r="D2" s="52" t="s">
        <v>174</v>
      </c>
      <c r="E2" s="58">
        <v>16288.37</v>
      </c>
      <c r="F2" s="53"/>
    </row>
    <row r="4" spans="2:9" ht="22.2" customHeight="1" x14ac:dyDescent="0.3">
      <c r="B4" s="70" t="s">
        <v>122</v>
      </c>
      <c r="C4" s="82" t="s">
        <v>105</v>
      </c>
      <c r="D4" s="83"/>
      <c r="E4" s="47"/>
      <c r="F4" s="1"/>
      <c r="G4" s="1"/>
      <c r="H4" s="1"/>
      <c r="I4" s="1"/>
    </row>
    <row r="5" spans="2:9" s="68" customFormat="1" ht="15.6" x14ac:dyDescent="0.3">
      <c r="B5" s="69"/>
      <c r="C5" s="4"/>
      <c r="D5" s="34"/>
      <c r="E5" s="9"/>
      <c r="F5" s="1"/>
      <c r="G5" s="1"/>
      <c r="H5" s="1"/>
      <c r="I5" s="1"/>
    </row>
    <row r="6" spans="2:9" ht="15.6" x14ac:dyDescent="0.3">
      <c r="B6" s="64">
        <v>45317</v>
      </c>
      <c r="C6" s="4" t="s">
        <v>45</v>
      </c>
      <c r="D6" s="34"/>
      <c r="E6" s="9">
        <v>34.9</v>
      </c>
      <c r="F6" s="1"/>
      <c r="G6" s="1"/>
      <c r="H6" s="1"/>
      <c r="I6" s="1"/>
    </row>
    <row r="7" spans="2:9" ht="15.6" x14ac:dyDescent="0.3">
      <c r="B7" s="64">
        <v>45317</v>
      </c>
      <c r="C7" s="4" t="s">
        <v>175</v>
      </c>
      <c r="D7" s="34"/>
      <c r="E7" s="9">
        <v>371</v>
      </c>
      <c r="F7" s="1"/>
      <c r="G7" s="1"/>
      <c r="H7" s="1"/>
      <c r="I7" s="1"/>
    </row>
    <row r="8" spans="2:9" ht="15.6" x14ac:dyDescent="0.3">
      <c r="B8" s="64">
        <v>45318</v>
      </c>
      <c r="C8" s="4" t="s">
        <v>176</v>
      </c>
      <c r="D8" s="34"/>
      <c r="E8" s="9">
        <v>55.5</v>
      </c>
      <c r="F8" s="1"/>
      <c r="G8" s="1"/>
      <c r="H8" s="1"/>
      <c r="I8" s="1"/>
    </row>
    <row r="9" spans="2:9" ht="15.6" x14ac:dyDescent="0.3">
      <c r="B9" s="64">
        <v>27</v>
      </c>
      <c r="C9" s="4" t="s">
        <v>177</v>
      </c>
      <c r="D9" s="34"/>
      <c r="E9" s="9">
        <v>145</v>
      </c>
      <c r="F9" s="1"/>
      <c r="G9" s="1"/>
      <c r="H9" s="1"/>
      <c r="I9" s="1"/>
    </row>
    <row r="10" spans="2:9" ht="15.6" x14ac:dyDescent="0.3">
      <c r="B10" s="64">
        <v>45318</v>
      </c>
      <c r="C10" s="4" t="s">
        <v>178</v>
      </c>
      <c r="D10" s="34"/>
      <c r="E10" s="9">
        <v>1550</v>
      </c>
      <c r="F10" s="1"/>
      <c r="G10" s="1"/>
      <c r="H10" s="1"/>
      <c r="I10" s="1"/>
    </row>
    <row r="11" spans="2:9" ht="15.6" x14ac:dyDescent="0.3">
      <c r="B11" s="64"/>
      <c r="C11" s="4"/>
      <c r="D11" s="34"/>
      <c r="E11" s="9"/>
      <c r="F11" s="1"/>
      <c r="G11" s="1"/>
      <c r="H11" s="21"/>
      <c r="I11" s="1"/>
    </row>
    <row r="12" spans="2:9" ht="15.6" x14ac:dyDescent="0.3">
      <c r="B12" s="64"/>
      <c r="C12" s="4"/>
      <c r="D12" s="34"/>
      <c r="E12" s="9"/>
      <c r="F12" s="1"/>
      <c r="G12" s="1"/>
      <c r="H12" s="1"/>
      <c r="I12" s="1"/>
    </row>
    <row r="13" spans="2:9" ht="15.6" x14ac:dyDescent="0.3">
      <c r="B13" s="64"/>
      <c r="C13" s="4"/>
      <c r="D13" s="34"/>
      <c r="E13" s="9"/>
      <c r="F13" s="1"/>
      <c r="G13" s="1"/>
      <c r="H13" s="1"/>
      <c r="I13" s="1"/>
    </row>
    <row r="14" spans="2:9" ht="15.6" x14ac:dyDescent="0.3">
      <c r="B14" s="64"/>
      <c r="C14" s="4"/>
      <c r="D14" s="34"/>
      <c r="E14" s="9"/>
      <c r="F14" s="1"/>
      <c r="G14" s="1"/>
      <c r="H14" s="1"/>
      <c r="I14" s="1"/>
    </row>
    <row r="15" spans="2:9" ht="15.6" x14ac:dyDescent="0.3">
      <c r="B15" s="64"/>
      <c r="C15" s="4"/>
      <c r="D15" s="34"/>
      <c r="E15" s="9"/>
      <c r="F15" s="1"/>
      <c r="G15" s="1"/>
      <c r="H15" s="1"/>
      <c r="I15" s="1"/>
    </row>
    <row r="16" spans="2:9" ht="15.6" x14ac:dyDescent="0.3">
      <c r="B16" s="64"/>
      <c r="C16" s="4"/>
      <c r="D16" s="34"/>
      <c r="E16" s="9"/>
      <c r="F16" s="1"/>
      <c r="G16" s="1"/>
      <c r="H16" s="1"/>
      <c r="I16" s="1"/>
    </row>
    <row r="17" spans="2:9" ht="15.6" x14ac:dyDescent="0.3">
      <c r="B17" s="64"/>
      <c r="C17" s="4"/>
      <c r="D17" s="34"/>
      <c r="E17" s="9"/>
      <c r="F17" s="1"/>
      <c r="G17" s="1"/>
      <c r="H17" s="1"/>
      <c r="I17" s="1"/>
    </row>
    <row r="18" spans="2:9" ht="15.6" x14ac:dyDescent="0.3">
      <c r="B18" s="64"/>
      <c r="C18" s="4"/>
      <c r="D18" s="7"/>
      <c r="E18" s="9"/>
      <c r="F18" s="1"/>
      <c r="G18" s="1"/>
      <c r="H18" s="1"/>
      <c r="I18" s="1"/>
    </row>
    <row r="19" spans="2:9" ht="15.6" x14ac:dyDescent="0.3">
      <c r="B19" s="64"/>
      <c r="C19" s="4"/>
      <c r="D19" s="7"/>
      <c r="E19" s="9"/>
      <c r="F19" s="1"/>
      <c r="G19" s="1"/>
      <c r="H19" s="1"/>
      <c r="I19" s="1"/>
    </row>
    <row r="20" spans="2:9" ht="15.6" x14ac:dyDescent="0.3">
      <c r="B20" s="64"/>
      <c r="C20" s="4"/>
      <c r="D20" s="34"/>
      <c r="E20" s="9"/>
      <c r="F20" s="1"/>
      <c r="G20" s="1"/>
      <c r="H20" s="1"/>
      <c r="I20" s="1"/>
    </row>
    <row r="21" spans="2:9" s="26" customFormat="1" ht="15.6" x14ac:dyDescent="0.3">
      <c r="B21" s="64"/>
      <c r="C21" s="4"/>
      <c r="D21" s="34"/>
      <c r="E21" s="9"/>
      <c r="F21" s="25"/>
      <c r="G21" s="25"/>
      <c r="H21" s="25"/>
      <c r="I21" s="25"/>
    </row>
    <row r="22" spans="2:9" ht="15.6" x14ac:dyDescent="0.3">
      <c r="B22" s="64"/>
      <c r="C22" s="4"/>
      <c r="D22" s="34"/>
      <c r="E22" s="9"/>
      <c r="F22" s="1"/>
      <c r="G22" s="1"/>
      <c r="H22" s="1"/>
      <c r="I22" s="1"/>
    </row>
    <row r="23" spans="2:9" ht="15.6" x14ac:dyDescent="0.3">
      <c r="B23" s="64"/>
      <c r="C23" s="4"/>
      <c r="D23" s="34"/>
      <c r="E23" s="9"/>
      <c r="F23" s="1"/>
      <c r="G23" s="1"/>
      <c r="H23" s="1"/>
      <c r="I23" s="1"/>
    </row>
    <row r="24" spans="2:9" ht="15.6" x14ac:dyDescent="0.3">
      <c r="B24" s="64"/>
      <c r="C24" s="4"/>
      <c r="D24" s="34"/>
      <c r="E24" s="9"/>
      <c r="F24" s="1"/>
      <c r="G24" s="1"/>
      <c r="H24" s="1"/>
      <c r="I24" s="1"/>
    </row>
    <row r="25" spans="2:9" ht="15.6" x14ac:dyDescent="0.3">
      <c r="B25" s="64"/>
      <c r="C25" s="4"/>
      <c r="D25" s="34"/>
      <c r="E25" s="9"/>
      <c r="F25" s="1"/>
      <c r="G25" s="1"/>
      <c r="H25" s="1"/>
      <c r="I25" s="1"/>
    </row>
    <row r="26" spans="2:9" ht="15.6" x14ac:dyDescent="0.3">
      <c r="B26" s="64"/>
      <c r="C26" s="4"/>
      <c r="D26" s="34"/>
      <c r="E26" s="9"/>
      <c r="F26" s="1"/>
      <c r="G26" s="1"/>
      <c r="H26" s="1"/>
      <c r="I26" s="1"/>
    </row>
    <row r="27" spans="2:9" ht="15.6" x14ac:dyDescent="0.3">
      <c r="B27" s="64"/>
      <c r="C27" s="4"/>
      <c r="D27" s="34"/>
      <c r="E27" s="9"/>
      <c r="F27" s="1"/>
      <c r="G27" s="1"/>
      <c r="H27" s="1"/>
      <c r="I27" s="1"/>
    </row>
    <row r="28" spans="2:9" ht="15.6" x14ac:dyDescent="0.3">
      <c r="B28" s="64"/>
      <c r="C28" s="4"/>
      <c r="D28" s="34"/>
      <c r="E28" s="9"/>
      <c r="F28" s="1"/>
      <c r="G28" s="1"/>
      <c r="H28" s="1"/>
      <c r="I28" s="1"/>
    </row>
    <row r="29" spans="2:9" ht="15.6" x14ac:dyDescent="0.3">
      <c r="B29" s="64"/>
      <c r="C29" s="4"/>
      <c r="D29" s="34"/>
      <c r="E29" s="9"/>
      <c r="F29" s="1"/>
      <c r="G29" s="1"/>
      <c r="H29" s="1"/>
      <c r="I29" s="1"/>
    </row>
    <row r="30" spans="2:9" ht="15.6" x14ac:dyDescent="0.3">
      <c r="B30" s="64"/>
      <c r="C30" s="4"/>
      <c r="D30" s="34"/>
      <c r="E30" s="9"/>
      <c r="F30" s="1"/>
      <c r="G30" s="1"/>
      <c r="H30" s="1"/>
      <c r="I30" s="1"/>
    </row>
    <row r="31" spans="2:9" ht="15.6" x14ac:dyDescent="0.3">
      <c r="B31" s="64"/>
      <c r="C31" s="4"/>
      <c r="D31" s="34"/>
      <c r="E31" s="9"/>
      <c r="F31" s="1"/>
      <c r="G31" s="1"/>
      <c r="H31" s="1"/>
      <c r="I31" s="1"/>
    </row>
    <row r="32" spans="2:9" ht="15.6" x14ac:dyDescent="0.3">
      <c r="B32" s="64"/>
      <c r="C32" s="4"/>
      <c r="D32" s="34"/>
      <c r="E32" s="9"/>
      <c r="F32" s="1"/>
      <c r="G32" s="1"/>
      <c r="H32" s="1"/>
      <c r="I32" s="1"/>
    </row>
    <row r="33" spans="2:9" ht="15.6" x14ac:dyDescent="0.3">
      <c r="B33" s="64"/>
      <c r="C33" s="4"/>
      <c r="D33" s="34"/>
      <c r="E33" s="9"/>
      <c r="F33" s="1"/>
      <c r="G33" s="1"/>
      <c r="H33" s="1"/>
      <c r="I33" s="1"/>
    </row>
    <row r="34" spans="2:9" ht="15.6" x14ac:dyDescent="0.3">
      <c r="B34" s="64"/>
      <c r="C34" s="4"/>
      <c r="D34" s="34"/>
      <c r="E34" s="9"/>
      <c r="F34" s="1"/>
      <c r="G34" s="1"/>
      <c r="H34" s="1"/>
      <c r="I34" s="1"/>
    </row>
    <row r="35" spans="2:9" ht="15.6" x14ac:dyDescent="0.3">
      <c r="B35" s="64"/>
      <c r="C35" s="4"/>
      <c r="D35" s="34"/>
      <c r="E35" s="9"/>
      <c r="F35" s="1"/>
      <c r="G35" s="1"/>
      <c r="H35" s="1"/>
      <c r="I35" s="1"/>
    </row>
    <row r="36" spans="2:9" ht="15.6" x14ac:dyDescent="0.3">
      <c r="B36" s="71"/>
      <c r="C36" s="72"/>
      <c r="D36" s="73"/>
      <c r="E36" s="9"/>
      <c r="F36" s="1"/>
      <c r="G36" s="1"/>
      <c r="H36" s="1"/>
      <c r="I36" s="1"/>
    </row>
    <row r="37" spans="2:9" ht="15.6" x14ac:dyDescent="0.3">
      <c r="B37" s="64"/>
      <c r="C37" s="4"/>
      <c r="D37" s="34"/>
      <c r="E37" s="9"/>
      <c r="F37" s="1"/>
      <c r="G37" s="1"/>
      <c r="H37" s="1"/>
      <c r="I37" s="1"/>
    </row>
    <row r="38" spans="2:9" ht="15.6" x14ac:dyDescent="0.3">
      <c r="B38" s="64"/>
      <c r="C38" s="4"/>
      <c r="D38" s="34"/>
      <c r="E38" s="9"/>
      <c r="F38" s="1"/>
      <c r="G38" s="1"/>
      <c r="H38" s="1"/>
      <c r="I38" s="1"/>
    </row>
    <row r="39" spans="2:9" ht="15.6" x14ac:dyDescent="0.3">
      <c r="B39" s="64"/>
      <c r="C39" s="4"/>
      <c r="D39" s="34"/>
      <c r="E39" s="9"/>
      <c r="F39" s="1"/>
      <c r="G39" s="1"/>
      <c r="H39" s="1"/>
      <c r="I39" s="1"/>
    </row>
    <row r="40" spans="2:9" ht="15.6" x14ac:dyDescent="0.3">
      <c r="B40" s="64"/>
      <c r="C40" s="4"/>
      <c r="D40" s="34"/>
      <c r="E40" s="9"/>
      <c r="F40" s="1"/>
      <c r="G40" s="1"/>
      <c r="H40" s="1"/>
      <c r="I40" s="1"/>
    </row>
    <row r="41" spans="2:9" ht="15.6" x14ac:dyDescent="0.3">
      <c r="B41" s="64"/>
      <c r="C41" s="4"/>
      <c r="D41" s="34"/>
      <c r="E41" s="9"/>
      <c r="F41" s="1"/>
      <c r="G41" s="1"/>
      <c r="H41" s="1"/>
      <c r="I41" s="1"/>
    </row>
    <row r="42" spans="2:9" ht="15.6" x14ac:dyDescent="0.3">
      <c r="B42" s="64"/>
      <c r="C42" s="4"/>
      <c r="D42" s="34"/>
      <c r="E42" s="9"/>
      <c r="F42" s="1"/>
      <c r="G42" s="1"/>
      <c r="H42" s="1"/>
      <c r="I42" s="1"/>
    </row>
    <row r="43" spans="2:9" ht="15.6" x14ac:dyDescent="0.3">
      <c r="B43" s="64"/>
      <c r="C43" s="4"/>
      <c r="D43" s="34"/>
      <c r="E43" s="9"/>
      <c r="F43" s="1"/>
      <c r="G43" s="1"/>
      <c r="H43" s="1"/>
      <c r="I43" s="1"/>
    </row>
    <row r="44" spans="2:9" ht="15.6" x14ac:dyDescent="0.3">
      <c r="B44" s="64"/>
      <c r="C44" s="4"/>
      <c r="D44" s="34"/>
      <c r="E44" s="9"/>
      <c r="F44" s="1"/>
      <c r="G44" s="1"/>
      <c r="H44" s="1"/>
      <c r="I44" s="1"/>
    </row>
    <row r="45" spans="2:9" ht="15.6" x14ac:dyDescent="0.3">
      <c r="B45" s="64"/>
      <c r="C45" s="4"/>
      <c r="D45" s="34"/>
      <c r="E45" s="9"/>
      <c r="F45" s="1"/>
      <c r="G45" s="1"/>
      <c r="H45" s="1"/>
      <c r="I45" s="1"/>
    </row>
    <row r="46" spans="2:9" ht="15.6" x14ac:dyDescent="0.3">
      <c r="B46" s="64"/>
      <c r="C46" s="4"/>
      <c r="D46" s="34"/>
      <c r="E46" s="9"/>
      <c r="F46" s="1"/>
      <c r="G46" s="1"/>
      <c r="H46" s="1"/>
      <c r="I46" s="1"/>
    </row>
    <row r="47" spans="2:9" ht="15.6" x14ac:dyDescent="0.3">
      <c r="B47" s="64"/>
      <c r="C47" s="4"/>
      <c r="D47" s="34"/>
      <c r="E47" s="9"/>
      <c r="F47" s="1"/>
      <c r="G47" s="1"/>
      <c r="H47" s="1"/>
      <c r="I47" s="1"/>
    </row>
    <row r="48" spans="2:9" ht="15.6" x14ac:dyDescent="0.3">
      <c r="B48" s="64"/>
      <c r="C48" s="4"/>
      <c r="D48" s="34"/>
      <c r="E48" s="9"/>
      <c r="F48" s="1"/>
      <c r="G48" s="1"/>
      <c r="H48" s="1"/>
      <c r="I48" s="1"/>
    </row>
    <row r="49" spans="2:9" ht="15.6" x14ac:dyDescent="0.3">
      <c r="B49" s="64"/>
      <c r="C49" s="4"/>
      <c r="D49" s="34"/>
      <c r="E49" s="9"/>
      <c r="F49" s="1"/>
      <c r="G49" s="1"/>
      <c r="H49" s="1"/>
      <c r="I49" s="1"/>
    </row>
    <row r="50" spans="2:9" ht="15.6" x14ac:dyDescent="0.3">
      <c r="B50" s="64"/>
      <c r="C50" s="4"/>
      <c r="D50" s="34"/>
      <c r="E50" s="9"/>
      <c r="F50" s="1"/>
      <c r="G50" s="1"/>
      <c r="H50" s="1"/>
      <c r="I50" s="1"/>
    </row>
    <row r="51" spans="2:9" ht="15.6" x14ac:dyDescent="0.3">
      <c r="B51" s="64"/>
      <c r="C51" s="4"/>
      <c r="D51" s="34"/>
      <c r="E51" s="9"/>
      <c r="F51" s="1"/>
      <c r="G51" s="1"/>
      <c r="H51" s="1"/>
      <c r="I51" s="1"/>
    </row>
    <row r="52" spans="2:9" ht="15.6" x14ac:dyDescent="0.3">
      <c r="B52" s="64"/>
      <c r="C52" s="4"/>
      <c r="D52" s="34"/>
      <c r="E52" s="9"/>
      <c r="F52" s="1"/>
      <c r="G52" s="1"/>
      <c r="H52" s="1"/>
      <c r="I52" s="1"/>
    </row>
    <row r="53" spans="2:9" ht="15.6" x14ac:dyDescent="0.3">
      <c r="B53" s="64"/>
      <c r="C53" s="4"/>
      <c r="D53" s="34"/>
      <c r="E53" s="9"/>
      <c r="F53" s="1"/>
      <c r="G53" s="1"/>
      <c r="H53" s="1"/>
      <c r="I53" s="1"/>
    </row>
    <row r="54" spans="2:9" ht="15.6" x14ac:dyDescent="0.3">
      <c r="B54" s="62"/>
      <c r="C54" s="4"/>
      <c r="D54" s="34"/>
      <c r="E54" s="9"/>
      <c r="F54" s="21"/>
      <c r="G54" s="1"/>
      <c r="H54" s="1"/>
      <c r="I54" s="1"/>
    </row>
    <row r="55" spans="2:9" ht="15.6" x14ac:dyDescent="0.3">
      <c r="B55" s="62"/>
      <c r="C55" s="4"/>
      <c r="D55" s="34"/>
      <c r="E55" s="9"/>
      <c r="F55" s="1"/>
      <c r="G55" s="1"/>
      <c r="H55" s="1"/>
      <c r="I55" s="1"/>
    </row>
    <row r="56" spans="2:9" ht="15.6" x14ac:dyDescent="0.3">
      <c r="B56" s="62"/>
      <c r="C56" s="4"/>
      <c r="D56" s="34"/>
      <c r="E56" s="9"/>
      <c r="F56" s="1"/>
      <c r="G56" s="1"/>
      <c r="H56" s="1"/>
      <c r="I56" s="1"/>
    </row>
    <row r="57" spans="2:9" ht="15.6" x14ac:dyDescent="0.3">
      <c r="B57" s="62"/>
      <c r="C57" s="4"/>
      <c r="D57" s="34"/>
      <c r="E57" s="9"/>
      <c r="F57" s="1"/>
      <c r="G57" s="1"/>
      <c r="H57" s="1"/>
      <c r="I57" s="1"/>
    </row>
    <row r="58" spans="2:9" ht="15.6" x14ac:dyDescent="0.3">
      <c r="B58" s="62"/>
      <c r="C58" s="4"/>
      <c r="D58" s="7"/>
      <c r="E58" s="9"/>
      <c r="F58" s="1"/>
      <c r="G58" s="1"/>
      <c r="H58" s="1"/>
      <c r="I58" s="1"/>
    </row>
    <row r="59" spans="2:9" ht="15.6" x14ac:dyDescent="0.3">
      <c r="B59" s="62"/>
      <c r="C59" s="4"/>
      <c r="D59" s="7"/>
      <c r="E59" s="9"/>
      <c r="F59" s="1"/>
      <c r="G59" s="1"/>
      <c r="H59" s="1"/>
      <c r="I59" s="1"/>
    </row>
    <row r="60" spans="2:9" s="26" customFormat="1" ht="15.6" x14ac:dyDescent="0.3">
      <c r="B60" s="62"/>
      <c r="C60" s="11" t="s">
        <v>105</v>
      </c>
      <c r="D60" s="10">
        <f>SUM(D5:D59)</f>
        <v>0</v>
      </c>
      <c r="E60" s="28">
        <f>SUM(E5:E59)</f>
        <v>2156.4</v>
      </c>
      <c r="F60" s="25"/>
      <c r="G60" s="25"/>
      <c r="H60" s="25"/>
      <c r="I60" s="25"/>
    </row>
    <row r="61" spans="2:9" ht="15.6" x14ac:dyDescent="0.3">
      <c r="C61" s="31"/>
      <c r="D61" s="32"/>
      <c r="E61" s="32"/>
      <c r="F61" s="1"/>
      <c r="G61" s="1"/>
      <c r="H61" s="1"/>
      <c r="I61" s="1"/>
    </row>
    <row r="62" spans="2:9" ht="15.6" x14ac:dyDescent="0.3">
      <c r="C62" s="70" t="s">
        <v>14</v>
      </c>
      <c r="D62" s="7"/>
      <c r="E62" s="7"/>
      <c r="F62" s="1"/>
      <c r="G62" s="1"/>
      <c r="H62" s="1"/>
      <c r="I62" s="1"/>
    </row>
    <row r="63" spans="2:9" ht="15.6" x14ac:dyDescent="0.3">
      <c r="C63" s="8" t="s">
        <v>15</v>
      </c>
      <c r="D63" s="34"/>
      <c r="E63" s="9"/>
      <c r="F63" s="1"/>
      <c r="G63" s="1"/>
      <c r="H63" s="1"/>
      <c r="I63" s="1"/>
    </row>
    <row r="64" spans="2:9" ht="15.6" x14ac:dyDescent="0.3">
      <c r="C64" s="8" t="s">
        <v>19</v>
      </c>
      <c r="D64" s="34"/>
      <c r="E64" s="9"/>
      <c r="F64" s="1"/>
    </row>
    <row r="65" spans="3:6" ht="15.6" x14ac:dyDescent="0.3">
      <c r="C65" s="8" t="s">
        <v>173</v>
      </c>
      <c r="D65" s="34"/>
      <c r="E65" s="9"/>
      <c r="F65"/>
    </row>
    <row r="66" spans="3:6" ht="15.6" x14ac:dyDescent="0.3">
      <c r="C66" s="8" t="s">
        <v>116</v>
      </c>
      <c r="D66" s="34"/>
      <c r="E66" s="9"/>
      <c r="F66"/>
    </row>
    <row r="67" spans="3:6" ht="15.6" x14ac:dyDescent="0.3">
      <c r="C67" s="8" t="s">
        <v>117</v>
      </c>
      <c r="D67" s="34"/>
      <c r="E67" s="9"/>
      <c r="F67"/>
    </row>
    <row r="68" spans="3:6" ht="15.6" x14ac:dyDescent="0.3">
      <c r="C68" s="8"/>
      <c r="D68" s="34"/>
      <c r="E68" s="9"/>
      <c r="F68"/>
    </row>
    <row r="69" spans="3:6" ht="15.6" x14ac:dyDescent="0.3">
      <c r="C69" s="8"/>
      <c r="D69" s="34"/>
      <c r="E69" s="9"/>
      <c r="F69"/>
    </row>
    <row r="70" spans="3:6" ht="15.6" x14ac:dyDescent="0.3">
      <c r="C70" s="8"/>
      <c r="D70" s="34"/>
      <c r="E70" s="9"/>
      <c r="F70"/>
    </row>
    <row r="71" spans="3:6" ht="15.6" x14ac:dyDescent="0.3">
      <c r="C71" s="8"/>
      <c r="D71" s="34"/>
      <c r="E71" s="9"/>
      <c r="F71"/>
    </row>
    <row r="72" spans="3:6" ht="15.6" x14ac:dyDescent="0.3">
      <c r="C72" s="22" t="s">
        <v>94</v>
      </c>
      <c r="D72" s="41">
        <f>SUM(D63:D71)</f>
        <v>0</v>
      </c>
      <c r="E72" s="28">
        <f>SUM(E63:E71)</f>
        <v>0</v>
      </c>
      <c r="F72"/>
    </row>
    <row r="73" spans="3:6" ht="15.6" x14ac:dyDescent="0.3">
      <c r="C73" s="23"/>
      <c r="D73" s="43"/>
      <c r="E73" s="24"/>
      <c r="F73"/>
    </row>
    <row r="74" spans="3:6" ht="17.399999999999999" x14ac:dyDescent="0.3">
      <c r="C74" s="29" t="s">
        <v>35</v>
      </c>
      <c r="D74" s="44">
        <f>D60+D72</f>
        <v>0</v>
      </c>
      <c r="E74" s="42">
        <f>SUM(E60+E72)</f>
        <v>2156.4</v>
      </c>
      <c r="F74"/>
    </row>
    <row r="75" spans="3:6" ht="17.399999999999999" x14ac:dyDescent="0.3">
      <c r="C75" s="29" t="s">
        <v>114</v>
      </c>
      <c r="D75" s="44"/>
      <c r="E75" s="42">
        <f>E2-E74+D74</f>
        <v>14131.970000000001</v>
      </c>
      <c r="F75" s="15"/>
    </row>
    <row r="76" spans="3:6" ht="15.6" x14ac:dyDescent="0.3">
      <c r="C76" s="1"/>
      <c r="D76" s="1"/>
      <c r="E76" s="1"/>
      <c r="F76" s="15"/>
    </row>
    <row r="77" spans="3:6" ht="15.6" x14ac:dyDescent="0.3">
      <c r="C77" s="1"/>
      <c r="D77" s="1"/>
      <c r="E77" s="1"/>
      <c r="F77" s="15"/>
    </row>
  </sheetData>
  <mergeCells count="1">
    <mergeCell ref="C4:D4"/>
  </mergeCells>
  <pageMargins left="0.7" right="0.7" top="0.75" bottom="0.75" header="0.3" footer="0.3"/>
  <pageSetup orientation="portrait" horizontalDpi="360" verticalDpi="36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7"/>
  <sheetViews>
    <sheetView topLeftCell="B55" workbookViewId="0">
      <selection activeCell="H12" sqref="H12"/>
    </sheetView>
  </sheetViews>
  <sheetFormatPr baseColWidth="10" defaultRowHeight="14.4" x14ac:dyDescent="0.3"/>
  <cols>
    <col min="3" max="3" width="34.21875" customWidth="1"/>
    <col min="4" max="5" width="14.21875" customWidth="1"/>
    <col min="6" max="6" width="11.5546875" style="14"/>
    <col min="7" max="8" width="11.5546875" customWidth="1"/>
    <col min="9" max="9" width="11" customWidth="1"/>
    <col min="10" max="13" width="11.5546875" customWidth="1"/>
  </cols>
  <sheetData>
    <row r="1" spans="2:9" ht="15" thickBot="1" x14ac:dyDescent="0.35">
      <c r="E1" s="26"/>
      <c r="F1" s="51"/>
    </row>
    <row r="2" spans="2:9" ht="18.600000000000001" thickBot="1" x14ac:dyDescent="0.4">
      <c r="D2" s="52" t="s">
        <v>179</v>
      </c>
      <c r="E2" s="58">
        <v>2715.35</v>
      </c>
      <c r="F2" s="53"/>
    </row>
    <row r="4" spans="2:9" ht="22.2" customHeight="1" x14ac:dyDescent="0.3">
      <c r="B4" s="70" t="s">
        <v>122</v>
      </c>
      <c r="C4" s="82" t="s">
        <v>105</v>
      </c>
      <c r="D4" s="83"/>
      <c r="E4" s="47"/>
      <c r="F4" s="1"/>
      <c r="G4" s="1"/>
      <c r="H4" s="1"/>
      <c r="I4" s="1"/>
    </row>
    <row r="5" spans="2:9" s="68" customFormat="1" ht="15.6" x14ac:dyDescent="0.3">
      <c r="B5" s="69"/>
      <c r="C5" s="4"/>
      <c r="D5" s="34"/>
      <c r="E5" s="9"/>
      <c r="F5" s="1"/>
      <c r="G5" s="1"/>
      <c r="H5" s="1"/>
      <c r="I5" s="1"/>
    </row>
    <row r="6" spans="2:9" ht="15.6" x14ac:dyDescent="0.3">
      <c r="B6" s="64"/>
      <c r="C6" s="4"/>
      <c r="D6" s="34"/>
      <c r="E6" s="9"/>
      <c r="F6" s="1"/>
      <c r="G6" s="1"/>
      <c r="H6" s="1"/>
      <c r="I6" s="1"/>
    </row>
    <row r="7" spans="2:9" ht="15.6" x14ac:dyDescent="0.3">
      <c r="B7" s="64"/>
      <c r="C7" s="4"/>
      <c r="D7" s="34"/>
      <c r="E7" s="9"/>
      <c r="F7" s="1"/>
      <c r="G7" s="1"/>
      <c r="H7" s="1"/>
      <c r="I7" s="1"/>
    </row>
    <row r="8" spans="2:9" ht="15.6" x14ac:dyDescent="0.3">
      <c r="B8" s="64"/>
      <c r="C8" s="4"/>
      <c r="D8" s="34"/>
      <c r="E8" s="9"/>
      <c r="F8" s="1"/>
      <c r="G8" s="1"/>
      <c r="H8" s="1"/>
      <c r="I8" s="1"/>
    </row>
    <row r="9" spans="2:9" ht="15.6" x14ac:dyDescent="0.3">
      <c r="B9" s="64"/>
      <c r="C9" s="4"/>
      <c r="D9" s="34"/>
      <c r="E9" s="9"/>
      <c r="F9" s="1"/>
      <c r="G9" s="1"/>
      <c r="H9" s="1"/>
      <c r="I9" s="1"/>
    </row>
    <row r="10" spans="2:9" ht="15.6" x14ac:dyDescent="0.3">
      <c r="B10" s="64"/>
      <c r="C10" s="4"/>
      <c r="D10" s="34"/>
      <c r="E10" s="9"/>
      <c r="F10" s="1"/>
      <c r="G10" s="1"/>
      <c r="H10" s="1"/>
      <c r="I10" s="1"/>
    </row>
    <row r="11" spans="2:9" ht="15.6" x14ac:dyDescent="0.3">
      <c r="B11" s="64"/>
      <c r="C11" s="4"/>
      <c r="D11" s="34"/>
      <c r="E11" s="9"/>
      <c r="F11" s="1"/>
      <c r="G11" s="1"/>
      <c r="H11" s="21"/>
      <c r="I11" s="1"/>
    </row>
    <row r="12" spans="2:9" ht="15.6" x14ac:dyDescent="0.3">
      <c r="B12" s="64"/>
      <c r="C12" s="4"/>
      <c r="D12" s="34"/>
      <c r="E12" s="9"/>
      <c r="F12" s="1"/>
      <c r="G12" s="1"/>
      <c r="H12" s="1"/>
      <c r="I12" s="1"/>
    </row>
    <row r="13" spans="2:9" ht="15.6" x14ac:dyDescent="0.3">
      <c r="B13" s="64"/>
      <c r="C13" s="4"/>
      <c r="D13" s="34"/>
      <c r="E13" s="9"/>
      <c r="F13" s="1"/>
      <c r="G13" s="1"/>
      <c r="H13" s="1"/>
      <c r="I13" s="1"/>
    </row>
    <row r="14" spans="2:9" ht="15.6" x14ac:dyDescent="0.3">
      <c r="B14" s="64"/>
      <c r="C14" s="4"/>
      <c r="D14" s="34"/>
      <c r="E14" s="9"/>
      <c r="F14" s="1"/>
      <c r="G14" s="1"/>
      <c r="H14" s="1"/>
      <c r="I14" s="1"/>
    </row>
    <row r="15" spans="2:9" ht="15.6" x14ac:dyDescent="0.3">
      <c r="B15" s="64"/>
      <c r="C15" s="4"/>
      <c r="D15" s="34"/>
      <c r="E15" s="9"/>
      <c r="F15" s="1"/>
      <c r="G15" s="1"/>
      <c r="H15" s="1"/>
      <c r="I15" s="1"/>
    </row>
    <row r="16" spans="2:9" ht="15.6" x14ac:dyDescent="0.3">
      <c r="B16" s="64"/>
      <c r="C16" s="4"/>
      <c r="D16" s="34"/>
      <c r="E16" s="9"/>
      <c r="F16" s="1"/>
      <c r="G16" s="1"/>
      <c r="H16" s="1"/>
      <c r="I16" s="1"/>
    </row>
    <row r="17" spans="2:9" ht="15.6" x14ac:dyDescent="0.3">
      <c r="B17" s="64"/>
      <c r="C17" s="4"/>
      <c r="D17" s="34"/>
      <c r="E17" s="9"/>
      <c r="F17" s="1"/>
      <c r="G17" s="1"/>
      <c r="H17" s="1"/>
      <c r="I17" s="1"/>
    </row>
    <row r="18" spans="2:9" ht="15.6" x14ac:dyDescent="0.3">
      <c r="B18" s="64"/>
      <c r="C18" s="4"/>
      <c r="D18" s="7"/>
      <c r="E18" s="9"/>
      <c r="F18" s="1"/>
      <c r="G18" s="1"/>
      <c r="H18" s="1"/>
      <c r="I18" s="1"/>
    </row>
    <row r="19" spans="2:9" ht="15.6" x14ac:dyDescent="0.3">
      <c r="B19" s="64"/>
      <c r="C19" s="4"/>
      <c r="D19" s="7"/>
      <c r="E19" s="9"/>
      <c r="F19" s="1"/>
      <c r="G19" s="1"/>
      <c r="H19" s="1"/>
      <c r="I19" s="1"/>
    </row>
    <row r="20" spans="2:9" ht="15.6" x14ac:dyDescent="0.3">
      <c r="B20" s="64"/>
      <c r="C20" s="4"/>
      <c r="D20" s="34"/>
      <c r="E20" s="9"/>
      <c r="F20" s="1"/>
      <c r="G20" s="1"/>
      <c r="H20" s="1"/>
      <c r="I20" s="1"/>
    </row>
    <row r="21" spans="2:9" s="26" customFormat="1" ht="15.6" x14ac:dyDescent="0.3">
      <c r="B21" s="64"/>
      <c r="C21" s="4"/>
      <c r="D21" s="34"/>
      <c r="E21" s="9"/>
      <c r="F21" s="25"/>
      <c r="G21" s="25"/>
      <c r="H21" s="25"/>
      <c r="I21" s="25"/>
    </row>
    <row r="22" spans="2:9" ht="15.6" x14ac:dyDescent="0.3">
      <c r="B22" s="64"/>
      <c r="C22" s="4"/>
      <c r="D22" s="34"/>
      <c r="E22" s="9"/>
      <c r="F22" s="1"/>
      <c r="G22" s="1"/>
      <c r="H22" s="1"/>
      <c r="I22" s="1"/>
    </row>
    <row r="23" spans="2:9" ht="15.6" x14ac:dyDescent="0.3">
      <c r="B23" s="64"/>
      <c r="C23" s="4"/>
      <c r="D23" s="34"/>
      <c r="E23" s="9"/>
      <c r="F23" s="1"/>
      <c r="G23" s="1"/>
      <c r="H23" s="1"/>
      <c r="I23" s="1"/>
    </row>
    <row r="24" spans="2:9" ht="15.6" x14ac:dyDescent="0.3">
      <c r="B24" s="64"/>
      <c r="C24" s="4"/>
      <c r="D24" s="34"/>
      <c r="E24" s="9"/>
      <c r="F24" s="1"/>
      <c r="G24" s="1"/>
      <c r="H24" s="1"/>
      <c r="I24" s="1"/>
    </row>
    <row r="25" spans="2:9" ht="15.6" x14ac:dyDescent="0.3">
      <c r="B25" s="64"/>
      <c r="C25" s="4"/>
      <c r="D25" s="34"/>
      <c r="E25" s="9"/>
      <c r="F25" s="1"/>
      <c r="G25" s="1"/>
      <c r="H25" s="1"/>
      <c r="I25" s="1"/>
    </row>
    <row r="26" spans="2:9" ht="15.6" x14ac:dyDescent="0.3">
      <c r="B26" s="64"/>
      <c r="C26" s="4"/>
      <c r="D26" s="34"/>
      <c r="E26" s="9"/>
      <c r="F26" s="1"/>
      <c r="G26" s="1"/>
      <c r="H26" s="1"/>
      <c r="I26" s="1"/>
    </row>
    <row r="27" spans="2:9" ht="15.6" x14ac:dyDescent="0.3">
      <c r="B27" s="64"/>
      <c r="C27" s="4"/>
      <c r="D27" s="34"/>
      <c r="E27" s="9"/>
      <c r="F27" s="1"/>
      <c r="G27" s="1"/>
      <c r="H27" s="1"/>
      <c r="I27" s="1"/>
    </row>
    <row r="28" spans="2:9" ht="15.6" x14ac:dyDescent="0.3">
      <c r="B28" s="64"/>
      <c r="C28" s="4"/>
      <c r="D28" s="34"/>
      <c r="E28" s="9"/>
      <c r="F28" s="1"/>
      <c r="G28" s="1"/>
      <c r="H28" s="1"/>
      <c r="I28" s="1"/>
    </row>
    <row r="29" spans="2:9" ht="15.6" x14ac:dyDescent="0.3">
      <c r="B29" s="64"/>
      <c r="C29" s="4"/>
      <c r="D29" s="34"/>
      <c r="E29" s="9"/>
      <c r="F29" s="1"/>
      <c r="G29" s="1"/>
      <c r="H29" s="1"/>
      <c r="I29" s="1"/>
    </row>
    <row r="30" spans="2:9" ht="15.6" x14ac:dyDescent="0.3">
      <c r="B30" s="64"/>
      <c r="C30" s="4"/>
      <c r="D30" s="34"/>
      <c r="E30" s="9"/>
      <c r="F30" s="1"/>
      <c r="G30" s="1"/>
      <c r="H30" s="1"/>
      <c r="I30" s="1"/>
    </row>
    <row r="31" spans="2:9" ht="15.6" x14ac:dyDescent="0.3">
      <c r="B31" s="64"/>
      <c r="C31" s="4"/>
      <c r="D31" s="34"/>
      <c r="E31" s="9"/>
      <c r="F31" s="1"/>
      <c r="G31" s="1"/>
      <c r="H31" s="1"/>
      <c r="I31" s="1"/>
    </row>
    <row r="32" spans="2:9" ht="15.6" x14ac:dyDescent="0.3">
      <c r="B32" s="64"/>
      <c r="C32" s="4"/>
      <c r="D32" s="34"/>
      <c r="E32" s="9"/>
      <c r="F32" s="1"/>
      <c r="G32" s="1"/>
      <c r="H32" s="1"/>
      <c r="I32" s="1"/>
    </row>
    <row r="33" spans="2:9" ht="15.6" x14ac:dyDescent="0.3">
      <c r="B33" s="64"/>
      <c r="C33" s="4"/>
      <c r="D33" s="34"/>
      <c r="E33" s="9"/>
      <c r="F33" s="1"/>
      <c r="G33" s="1"/>
      <c r="H33" s="1"/>
      <c r="I33" s="1"/>
    </row>
    <row r="34" spans="2:9" ht="15.6" x14ac:dyDescent="0.3">
      <c r="B34" s="64"/>
      <c r="C34" s="4"/>
      <c r="D34" s="34"/>
      <c r="E34" s="9"/>
      <c r="F34" s="1"/>
      <c r="G34" s="1"/>
      <c r="H34" s="1"/>
      <c r="I34" s="1"/>
    </row>
    <row r="35" spans="2:9" ht="15.6" x14ac:dyDescent="0.3">
      <c r="B35" s="64"/>
      <c r="C35" s="4"/>
      <c r="D35" s="34"/>
      <c r="E35" s="9"/>
      <c r="F35" s="1"/>
      <c r="G35" s="1"/>
      <c r="H35" s="1"/>
      <c r="I35" s="1"/>
    </row>
    <row r="36" spans="2:9" ht="15.6" x14ac:dyDescent="0.3">
      <c r="B36" s="71"/>
      <c r="C36" s="72"/>
      <c r="D36" s="73"/>
      <c r="E36" s="9"/>
      <c r="F36" s="1"/>
      <c r="G36" s="1"/>
      <c r="H36" s="1"/>
      <c r="I36" s="1"/>
    </row>
    <row r="37" spans="2:9" ht="15.6" x14ac:dyDescent="0.3">
      <c r="B37" s="64"/>
      <c r="C37" s="4"/>
      <c r="D37" s="34"/>
      <c r="E37" s="9"/>
      <c r="F37" s="1"/>
      <c r="G37" s="1"/>
      <c r="H37" s="1"/>
      <c r="I37" s="1"/>
    </row>
    <row r="38" spans="2:9" ht="15.6" x14ac:dyDescent="0.3">
      <c r="B38" s="64"/>
      <c r="C38" s="4"/>
      <c r="D38" s="34"/>
      <c r="E38" s="9"/>
      <c r="F38" s="1"/>
      <c r="G38" s="1"/>
      <c r="H38" s="1"/>
      <c r="I38" s="1"/>
    </row>
    <row r="39" spans="2:9" ht="15.6" x14ac:dyDescent="0.3">
      <c r="B39" s="64"/>
      <c r="C39" s="4"/>
      <c r="D39" s="34"/>
      <c r="E39" s="9"/>
      <c r="F39" s="1"/>
      <c r="G39" s="1"/>
      <c r="H39" s="1"/>
      <c r="I39" s="1"/>
    </row>
    <row r="40" spans="2:9" ht="15.6" x14ac:dyDescent="0.3">
      <c r="B40" s="64"/>
      <c r="C40" s="4"/>
      <c r="D40" s="34"/>
      <c r="E40" s="9"/>
      <c r="F40" s="1"/>
      <c r="G40" s="1"/>
      <c r="H40" s="1"/>
      <c r="I40" s="1"/>
    </row>
    <row r="41" spans="2:9" ht="15.6" x14ac:dyDescent="0.3">
      <c r="B41" s="64"/>
      <c r="C41" s="4"/>
      <c r="D41" s="34"/>
      <c r="E41" s="9"/>
      <c r="F41" s="1"/>
      <c r="G41" s="1"/>
      <c r="H41" s="1"/>
      <c r="I41" s="1"/>
    </row>
    <row r="42" spans="2:9" ht="15.6" x14ac:dyDescent="0.3">
      <c r="B42" s="64"/>
      <c r="C42" s="4"/>
      <c r="D42" s="34"/>
      <c r="E42" s="9"/>
      <c r="F42" s="1"/>
      <c r="G42" s="1"/>
      <c r="H42" s="1"/>
      <c r="I42" s="1"/>
    </row>
    <row r="43" spans="2:9" ht="15.6" x14ac:dyDescent="0.3">
      <c r="B43" s="64"/>
      <c r="C43" s="4"/>
      <c r="D43" s="34"/>
      <c r="E43" s="9"/>
      <c r="F43" s="1"/>
      <c r="G43" s="1"/>
      <c r="H43" s="1"/>
      <c r="I43" s="1"/>
    </row>
    <row r="44" spans="2:9" ht="15.6" x14ac:dyDescent="0.3">
      <c r="B44" s="64"/>
      <c r="C44" s="4"/>
      <c r="D44" s="34"/>
      <c r="E44" s="9"/>
      <c r="F44" s="1"/>
      <c r="G44" s="1"/>
      <c r="H44" s="1"/>
      <c r="I44" s="1"/>
    </row>
    <row r="45" spans="2:9" ht="15.6" x14ac:dyDescent="0.3">
      <c r="B45" s="64"/>
      <c r="C45" s="4"/>
      <c r="D45" s="34"/>
      <c r="E45" s="9"/>
      <c r="F45" s="1"/>
      <c r="G45" s="1"/>
      <c r="H45" s="1"/>
      <c r="I45" s="1"/>
    </row>
    <row r="46" spans="2:9" ht="15.6" x14ac:dyDescent="0.3">
      <c r="B46" s="64"/>
      <c r="C46" s="4"/>
      <c r="D46" s="34"/>
      <c r="E46" s="9"/>
      <c r="F46" s="1"/>
      <c r="G46" s="1"/>
      <c r="H46" s="1"/>
      <c r="I46" s="1"/>
    </row>
    <row r="47" spans="2:9" ht="15.6" x14ac:dyDescent="0.3">
      <c r="B47" s="64"/>
      <c r="C47" s="4"/>
      <c r="D47" s="34"/>
      <c r="E47" s="9"/>
      <c r="F47" s="1"/>
      <c r="G47" s="1"/>
      <c r="H47" s="1"/>
      <c r="I47" s="1"/>
    </row>
    <row r="48" spans="2:9" ht="15.6" x14ac:dyDescent="0.3">
      <c r="B48" s="64"/>
      <c r="C48" s="4"/>
      <c r="D48" s="34"/>
      <c r="E48" s="9"/>
      <c r="F48" s="1"/>
      <c r="G48" s="1"/>
      <c r="H48" s="1"/>
      <c r="I48" s="1"/>
    </row>
    <row r="49" spans="2:9" ht="15.6" x14ac:dyDescent="0.3">
      <c r="B49" s="64"/>
      <c r="C49" s="4"/>
      <c r="D49" s="34"/>
      <c r="E49" s="9"/>
      <c r="F49" s="1"/>
      <c r="G49" s="1"/>
      <c r="H49" s="1"/>
      <c r="I49" s="1"/>
    </row>
    <row r="50" spans="2:9" ht="15.6" x14ac:dyDescent="0.3">
      <c r="B50" s="64"/>
      <c r="C50" s="4"/>
      <c r="D50" s="34"/>
      <c r="E50" s="9"/>
      <c r="F50" s="1"/>
      <c r="G50" s="1"/>
      <c r="H50" s="1"/>
      <c r="I50" s="1"/>
    </row>
    <row r="51" spans="2:9" ht="15.6" x14ac:dyDescent="0.3">
      <c r="B51" s="64"/>
      <c r="C51" s="4"/>
      <c r="D51" s="34"/>
      <c r="E51" s="9"/>
      <c r="F51" s="1"/>
      <c r="G51" s="1"/>
      <c r="H51" s="1"/>
      <c r="I51" s="1"/>
    </row>
    <row r="52" spans="2:9" ht="15.6" x14ac:dyDescent="0.3">
      <c r="B52" s="64"/>
      <c r="C52" s="4"/>
      <c r="D52" s="34"/>
      <c r="E52" s="9"/>
      <c r="F52" s="1"/>
      <c r="G52" s="1"/>
      <c r="H52" s="1"/>
      <c r="I52" s="1"/>
    </row>
    <row r="53" spans="2:9" ht="15.6" x14ac:dyDescent="0.3">
      <c r="B53" s="64"/>
      <c r="C53" s="4"/>
      <c r="D53" s="34"/>
      <c r="E53" s="9"/>
      <c r="F53" s="1"/>
      <c r="G53" s="1"/>
      <c r="H53" s="1"/>
      <c r="I53" s="1"/>
    </row>
    <row r="54" spans="2:9" ht="15.6" x14ac:dyDescent="0.3">
      <c r="B54" s="62"/>
      <c r="C54" s="4"/>
      <c r="D54" s="34"/>
      <c r="E54" s="9"/>
      <c r="F54" s="21"/>
      <c r="G54" s="1"/>
      <c r="H54" s="1"/>
      <c r="I54" s="1"/>
    </row>
    <row r="55" spans="2:9" ht="15.6" x14ac:dyDescent="0.3">
      <c r="B55" s="62"/>
      <c r="C55" s="4"/>
      <c r="D55" s="34"/>
      <c r="E55" s="9"/>
      <c r="F55" s="1"/>
      <c r="G55" s="1"/>
      <c r="H55" s="1"/>
      <c r="I55" s="1"/>
    </row>
    <row r="56" spans="2:9" ht="15.6" x14ac:dyDescent="0.3">
      <c r="B56" s="62"/>
      <c r="C56" s="4"/>
      <c r="D56" s="34"/>
      <c r="E56" s="9"/>
      <c r="F56" s="1"/>
      <c r="G56" s="1"/>
      <c r="H56" s="1"/>
      <c r="I56" s="1"/>
    </row>
    <row r="57" spans="2:9" ht="15.6" x14ac:dyDescent="0.3">
      <c r="B57" s="62"/>
      <c r="C57" s="4"/>
      <c r="D57" s="34"/>
      <c r="E57" s="9"/>
      <c r="F57" s="1"/>
      <c r="G57" s="1"/>
      <c r="H57" s="1"/>
      <c r="I57" s="1"/>
    </row>
    <row r="58" spans="2:9" ht="15.6" x14ac:dyDescent="0.3">
      <c r="B58" s="62"/>
      <c r="C58" s="4"/>
      <c r="D58" s="7"/>
      <c r="E58" s="9"/>
      <c r="F58" s="1"/>
      <c r="G58" s="1"/>
      <c r="H58" s="1"/>
      <c r="I58" s="1"/>
    </row>
    <row r="59" spans="2:9" ht="15.6" x14ac:dyDescent="0.3">
      <c r="B59" s="62"/>
      <c r="C59" s="4"/>
      <c r="D59" s="7"/>
      <c r="E59" s="9"/>
      <c r="F59" s="1"/>
      <c r="G59" s="1"/>
      <c r="H59" s="1"/>
      <c r="I59" s="1"/>
    </row>
    <row r="60" spans="2:9" s="26" customFormat="1" ht="15.6" x14ac:dyDescent="0.3">
      <c r="B60" s="62"/>
      <c r="C60" s="11" t="s">
        <v>105</v>
      </c>
      <c r="D60" s="10">
        <f>SUM(D5:D59)</f>
        <v>0</v>
      </c>
      <c r="E60" s="28">
        <f>SUM(E5:E59)</f>
        <v>0</v>
      </c>
      <c r="F60" s="25"/>
      <c r="G60" s="25"/>
      <c r="H60" s="25"/>
      <c r="I60" s="25"/>
    </row>
    <row r="61" spans="2:9" ht="15.6" x14ac:dyDescent="0.3">
      <c r="C61" s="31"/>
      <c r="D61" s="32"/>
      <c r="E61" s="32"/>
      <c r="F61" s="1"/>
      <c r="G61" s="1"/>
      <c r="H61" s="1"/>
      <c r="I61" s="1"/>
    </row>
    <row r="62" spans="2:9" ht="15.6" x14ac:dyDescent="0.3">
      <c r="C62" s="70" t="s">
        <v>14</v>
      </c>
      <c r="D62" s="7"/>
      <c r="E62" s="7"/>
      <c r="F62" s="1"/>
      <c r="G62" s="1"/>
      <c r="H62" s="1"/>
      <c r="I62" s="1"/>
    </row>
    <row r="63" spans="2:9" ht="15.6" x14ac:dyDescent="0.3">
      <c r="C63" s="8" t="s">
        <v>15</v>
      </c>
      <c r="D63" s="34"/>
      <c r="E63" s="9"/>
      <c r="F63" s="1"/>
      <c r="G63" s="1"/>
      <c r="H63" s="1"/>
      <c r="I63" s="1"/>
    </row>
    <row r="64" spans="2:9" ht="15.6" x14ac:dyDescent="0.3">
      <c r="C64" s="8" t="s">
        <v>19</v>
      </c>
      <c r="D64" s="34"/>
      <c r="E64" s="9"/>
      <c r="F64" s="1"/>
    </row>
    <row r="65" spans="3:6" ht="15.6" x14ac:dyDescent="0.3">
      <c r="C65" s="8" t="s">
        <v>173</v>
      </c>
      <c r="D65" s="34"/>
      <c r="E65" s="9"/>
      <c r="F65"/>
    </row>
    <row r="66" spans="3:6" ht="15.6" x14ac:dyDescent="0.3">
      <c r="C66" s="8" t="s">
        <v>116</v>
      </c>
      <c r="D66" s="34"/>
      <c r="E66" s="9"/>
      <c r="F66"/>
    </row>
    <row r="67" spans="3:6" ht="15.6" x14ac:dyDescent="0.3">
      <c r="C67" s="8" t="s">
        <v>117</v>
      </c>
      <c r="D67" s="34"/>
      <c r="E67" s="9"/>
      <c r="F67"/>
    </row>
    <row r="68" spans="3:6" ht="15.6" x14ac:dyDescent="0.3">
      <c r="C68" s="8"/>
      <c r="D68" s="34"/>
      <c r="E68" s="9"/>
      <c r="F68"/>
    </row>
    <row r="69" spans="3:6" ht="15.6" x14ac:dyDescent="0.3">
      <c r="C69" s="8"/>
      <c r="D69" s="34"/>
      <c r="E69" s="9"/>
      <c r="F69"/>
    </row>
    <row r="70" spans="3:6" ht="15.6" x14ac:dyDescent="0.3">
      <c r="C70" s="8"/>
      <c r="D70" s="34"/>
      <c r="E70" s="9"/>
      <c r="F70"/>
    </row>
    <row r="71" spans="3:6" ht="15.6" x14ac:dyDescent="0.3">
      <c r="C71" s="8"/>
      <c r="D71" s="34"/>
      <c r="E71" s="9"/>
      <c r="F71"/>
    </row>
    <row r="72" spans="3:6" ht="15.6" x14ac:dyDescent="0.3">
      <c r="C72" s="22" t="s">
        <v>94</v>
      </c>
      <c r="D72" s="41">
        <f>SUM(D63:D71)</f>
        <v>0</v>
      </c>
      <c r="E72" s="28">
        <f>SUM(E63:E71)</f>
        <v>0</v>
      </c>
      <c r="F72"/>
    </row>
    <row r="73" spans="3:6" ht="15.6" x14ac:dyDescent="0.3">
      <c r="C73" s="23"/>
      <c r="D73" s="43"/>
      <c r="E73" s="24"/>
      <c r="F73"/>
    </row>
    <row r="74" spans="3:6" ht="17.399999999999999" x14ac:dyDescent="0.3">
      <c r="C74" s="29" t="s">
        <v>35</v>
      </c>
      <c r="D74" s="44">
        <f>D60+D72</f>
        <v>0</v>
      </c>
      <c r="E74" s="42">
        <f>SUM(E60+E72)</f>
        <v>0</v>
      </c>
      <c r="F74"/>
    </row>
    <row r="75" spans="3:6" ht="17.399999999999999" x14ac:dyDescent="0.3">
      <c r="C75" s="29" t="s">
        <v>114</v>
      </c>
      <c r="D75" s="44"/>
      <c r="E75" s="42">
        <f>E2-E74+D74</f>
        <v>2715.35</v>
      </c>
      <c r="F75" s="15"/>
    </row>
    <row r="76" spans="3:6" ht="15.6" x14ac:dyDescent="0.3">
      <c r="C76" s="1"/>
      <c r="D76" s="1"/>
      <c r="E76" s="1"/>
      <c r="F76" s="15"/>
    </row>
    <row r="77" spans="3:6" ht="15.6" x14ac:dyDescent="0.3">
      <c r="C77" s="1"/>
      <c r="D77" s="1"/>
      <c r="E77" s="1"/>
      <c r="F77" s="15"/>
    </row>
  </sheetData>
  <mergeCells count="1">
    <mergeCell ref="C4:D4"/>
  </mergeCells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ABR</vt:lpstr>
      <vt:lpstr>MAY</vt:lpstr>
      <vt:lpstr>JUL23</vt:lpstr>
      <vt:lpstr>NOV23</vt:lpstr>
      <vt:lpstr>PTMO. JUAN</vt:lpstr>
      <vt:lpstr>PTMO. WALTER</vt:lpstr>
      <vt:lpstr>APOYO CESAR OP</vt:lpstr>
      <vt:lpstr>IGV-ENE</vt:lpstr>
      <vt:lpstr>ENE24</vt:lpstr>
      <vt:lpstr>FEB24</vt:lpstr>
    </vt:vector>
  </TitlesOfParts>
  <Company>Dixguel03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 Carbajal Ginocchio</dc:creator>
  <cp:lastModifiedBy>Cecilia Carbajal Ginocchio</cp:lastModifiedBy>
  <dcterms:created xsi:type="dcterms:W3CDTF">2023-04-25T16:55:03Z</dcterms:created>
  <dcterms:modified xsi:type="dcterms:W3CDTF">2024-02-29T14:36:28Z</dcterms:modified>
</cp:coreProperties>
</file>